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ffusion\Slides et Vignettes\Emploi\Note\"/>
    </mc:Choice>
  </mc:AlternateContent>
  <xr:revisionPtr revIDLastSave="0" documentId="13_ncr:1_{45423B48-A383-47B1-BE96-ED139EC7BA6D}" xr6:coauthVersionLast="47" xr6:coauthVersionMax="47" xr10:uidLastSave="{00000000-0000-0000-0000-000000000000}"/>
  <bookViews>
    <workbookView xWindow="-108" yWindow="-108" windowWidth="23256" windowHeight="12456" tabRatio="684" xr2:uid="{00000000-000D-0000-FFFF-FFFF00000000}"/>
  </bookViews>
  <sheets>
    <sheet name="Sommaire_Tableaux" sheetId="13" r:id="rId1"/>
    <sheet name="Evol_Pop_15Plus_Sexe_2006_2026" sheetId="1" r:id="rId2"/>
    <sheet name="Evol_Pop_Active_2006_2026" sheetId="2" r:id="rId3"/>
    <sheet name="Evol_Pop_Occ_Sexe_2006_2026" sheetId="4" r:id="rId4"/>
    <sheet name="Evol_Creations_Emploi_Sexe" sheetId="5" r:id="rId5"/>
    <sheet name="Pop_Occ_SectAct_2007-2026" sheetId="6" r:id="rId6"/>
    <sheet name="Pop_Occ_SectAct_T1_T2_2026" sheetId="7" r:id="rId7"/>
    <sheet name="Evol_Pop_Occ_Statut_2006_2026" sheetId="8" r:id="rId8"/>
    <sheet name="Evol_Pop_Chomage_Sexe_2006_2026" sheetId="9" r:id="rId9"/>
    <sheet name="Taux_Chomage_Sexe_2006_2026" sheetId="10" r:id="rId10"/>
    <sheet name="Chom_Dipl_Sup_Diplome_2006_2026" sheetId="11" r:id="rId11"/>
    <sheet name="Taux_Chom_DiplSup_Sexe_2006_202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1" i="11" l="1"/>
  <c r="AI11" i="11"/>
  <c r="AH11" i="11"/>
  <c r="AG11" i="11"/>
  <c r="W11" i="11"/>
  <c r="U11" i="11"/>
  <c r="O11" i="11"/>
  <c r="T9" i="9"/>
  <c r="O9" i="9"/>
  <c r="AS12" i="8"/>
  <c r="AC12" i="8"/>
  <c r="Z12" i="8"/>
  <c r="Y12" i="8"/>
  <c r="X12" i="8"/>
  <c r="W12" i="8"/>
  <c r="C13" i="7" l="1"/>
  <c r="B13" i="7"/>
  <c r="C8" i="7"/>
  <c r="B8" i="7"/>
  <c r="BD26" i="6"/>
  <c r="BC26" i="6"/>
  <c r="BB26" i="6"/>
  <c r="BA26" i="6"/>
  <c r="AZ26" i="6"/>
  <c r="AY26" i="6"/>
  <c r="AX26" i="6"/>
  <c r="AO26" i="6"/>
  <c r="AN26" i="6"/>
  <c r="AF26" i="6"/>
  <c r="X9" i="5" l="1"/>
  <c r="U9" i="5"/>
  <c r="T9" i="5"/>
  <c r="AB9" i="4"/>
  <c r="T9" i="4"/>
  <c r="X9" i="2"/>
  <c r="T9" i="2"/>
  <c r="BL9" i="1"/>
  <c r="AH9" i="1"/>
  <c r="AI9" i="1"/>
  <c r="AG9" i="1"/>
  <c r="X9" i="1" l="1"/>
</calcChain>
</file>

<file path=xl/sharedStrings.xml><?xml version="1.0" encoding="utf-8"?>
<sst xmlns="http://schemas.openxmlformats.org/spreadsheetml/2006/main" count="1843" uniqueCount="641">
  <si>
    <t>Masculin</t>
  </si>
  <si>
    <t>Féminin</t>
  </si>
  <si>
    <t>Total</t>
  </si>
  <si>
    <t>ذكور</t>
  </si>
  <si>
    <t>إناث</t>
  </si>
  <si>
    <t>المجموع</t>
  </si>
  <si>
    <t xml:space="preserve">Source: Institut National de la Statistique(INS). Enquête Nationale sur la Population et l'Emploi </t>
  </si>
  <si>
    <t>* : La période de collecte de données pour la série annuelle concerne les mois Avril. Mai et juin de chaque année</t>
  </si>
  <si>
    <t xml:space="preserve">المصدر: المعهد الوطني للإحصاء، المسح الوطني حول السكان والتشغيل </t>
  </si>
  <si>
    <t>*: تم اجراء المسوح السنوية خلال الاشهر أفريل، ماي و جوان من كل سنة</t>
  </si>
  <si>
    <t>Données trimestrielles</t>
  </si>
  <si>
    <t>Trimestre 2- 2011</t>
  </si>
  <si>
    <t>Trimestre 4- 2011</t>
  </si>
  <si>
    <t>Trimestre 1- 2012</t>
  </si>
  <si>
    <t>Trimestre 2- 2012</t>
  </si>
  <si>
    <t>Trimestre 3- 2012</t>
  </si>
  <si>
    <t>Trimestre 4- 2012</t>
  </si>
  <si>
    <t>ثلاثي 4- 2012</t>
  </si>
  <si>
    <t>ثلاثي 3- 2012</t>
  </si>
  <si>
    <t>ثلاثي 2- 2012</t>
  </si>
  <si>
    <t>ثلاثي 1- 2012</t>
  </si>
  <si>
    <t>ثلاثي 4- 2011</t>
  </si>
  <si>
    <t>2010 année</t>
  </si>
  <si>
    <t>2009 année</t>
  </si>
  <si>
    <t xml:space="preserve"> 2008 année</t>
  </si>
  <si>
    <t>2007 année</t>
  </si>
  <si>
    <t>2006 année</t>
  </si>
  <si>
    <t>سنة 2010</t>
  </si>
  <si>
    <t>سنة 2006</t>
  </si>
  <si>
    <t>سنة 2008</t>
  </si>
  <si>
    <t>سنة 2009</t>
  </si>
  <si>
    <t>سنة 2007</t>
  </si>
  <si>
    <t xml:space="preserve"> Données annuelles *</t>
  </si>
  <si>
    <t>معطيات سنوية *</t>
  </si>
  <si>
    <t>معطيات ثلاثية</t>
  </si>
  <si>
    <t>Trimestre 1- 2013</t>
  </si>
  <si>
    <t>ثلاثي 1- 2013</t>
  </si>
  <si>
    <t>Unité: Le millier</t>
  </si>
  <si>
    <t>Trimestre 2- 2013</t>
  </si>
  <si>
    <t>ثلاثي 2- 2013</t>
  </si>
  <si>
    <t>Trimestre 3- 2013</t>
  </si>
  <si>
    <t>ثلاثي 3- 2013</t>
  </si>
  <si>
    <t>Trimestre 4- 2013</t>
  </si>
  <si>
    <t>ثلاثي 4- 2013</t>
  </si>
  <si>
    <t>Trimestre 1- 2014</t>
  </si>
  <si>
    <t>ثلاثي 1- 2014</t>
  </si>
  <si>
    <t>4131.1</t>
  </si>
  <si>
    <t>4278.4</t>
  </si>
  <si>
    <t>8409.5</t>
  </si>
  <si>
    <t>Trimestre 3- 2014</t>
  </si>
  <si>
    <t>ثلاثي 3- 2014</t>
  </si>
  <si>
    <t>4130.5</t>
  </si>
  <si>
    <t>4266.1</t>
  </si>
  <si>
    <t>8396.6</t>
  </si>
  <si>
    <t>Trimestre 4- 2014</t>
  </si>
  <si>
    <t>ثلاثي 4- 2014</t>
  </si>
  <si>
    <t>Trimestre 1-2015</t>
  </si>
  <si>
    <t>ثلاثي 1-2015</t>
  </si>
  <si>
    <t>Trimestre 2-2015</t>
  </si>
  <si>
    <t>ثلاثي 2-2015</t>
  </si>
  <si>
    <t>Trimestre 3-2015</t>
  </si>
  <si>
    <t>ثلاثي 3-2015</t>
  </si>
  <si>
    <t>Trimestre 4- 2015</t>
  </si>
  <si>
    <t>ثلاثي 4- 2015</t>
  </si>
  <si>
    <t>Trimestre 1- 2016</t>
  </si>
  <si>
    <t>ثلاثي 1- 2016</t>
  </si>
  <si>
    <t>Trimestre 2- 2016</t>
  </si>
  <si>
    <t>ثلاثي 2- 2016</t>
  </si>
  <si>
    <t>Trimestre 3- 2016</t>
  </si>
  <si>
    <t>ثلاثي 3- 2016</t>
  </si>
  <si>
    <t>Trimestre 4- 2016</t>
  </si>
  <si>
    <t>ثلاثي 4- 2016</t>
  </si>
  <si>
    <t>Trimestre 1- 2017</t>
  </si>
  <si>
    <t>ثلاثي 1- 2017</t>
  </si>
  <si>
    <t>Trimestre 2- 2017</t>
  </si>
  <si>
    <t>ثلاثي 2- 2017</t>
  </si>
  <si>
    <t>Trimestre 3- 2017</t>
  </si>
  <si>
    <t>ثلاثي 3- 2017</t>
  </si>
  <si>
    <t>Trimestre 4- 2017</t>
  </si>
  <si>
    <t>ثلاثي 4- 2017</t>
  </si>
  <si>
    <t>Trimestrre 1- 2018</t>
  </si>
  <si>
    <t>Trimestre 2- 2018</t>
  </si>
  <si>
    <t>Trimestre 3- 2018</t>
  </si>
  <si>
    <t>Trimestre 4- 2018</t>
  </si>
  <si>
    <t>ثلاثي 1- 2018</t>
  </si>
  <si>
    <t>ثلاثي 2- 2018</t>
  </si>
  <si>
    <t>ثلاثي 3- 2018</t>
  </si>
  <si>
    <t>ثلاثي 4- 2018</t>
  </si>
  <si>
    <t>ثلاثي 1-2019</t>
  </si>
  <si>
    <t>ثلاثي 2- 2019</t>
  </si>
  <si>
    <t>ثلاثي 3- 2019</t>
  </si>
  <si>
    <t>ثلاثي 4- 2019</t>
  </si>
  <si>
    <t>ثلاثي 1- 2020</t>
  </si>
  <si>
    <t>ثلاثي 2- 2020</t>
  </si>
  <si>
    <t>ثلاثي 3- 2020</t>
  </si>
  <si>
    <t>ثلاثي 4- 2020</t>
  </si>
  <si>
    <t>ثلاثي 1- 2021</t>
  </si>
  <si>
    <t>ثلاثي 2- 2021</t>
  </si>
  <si>
    <t>ثلاثي 3- 2021</t>
  </si>
  <si>
    <t>ثلاثي 4- 2021</t>
  </si>
  <si>
    <t>ثلاثي 1- 2022</t>
  </si>
  <si>
    <t>ثلاثي 2- 2022</t>
  </si>
  <si>
    <t>ثلاثي 3- 2022</t>
  </si>
  <si>
    <t>ثلاثي 4- 2022</t>
  </si>
  <si>
    <t>ثلاثي 1- 2023</t>
  </si>
  <si>
    <t>ثلاثي 2- 2023</t>
  </si>
  <si>
    <t>ثلاثي 3- 2023</t>
  </si>
  <si>
    <t>ثلاثي 4- 2023</t>
  </si>
  <si>
    <t>ثلاثي 1- 2024</t>
  </si>
  <si>
    <t>ثلاثي 2- 2024</t>
  </si>
  <si>
    <t>Trimestrre 1- 2019</t>
  </si>
  <si>
    <t>Trimestre 2- 2019</t>
  </si>
  <si>
    <t>Trimestre 3- 2019</t>
  </si>
  <si>
    <t>Trimestre 4- 2019</t>
  </si>
  <si>
    <t>Trimestrre 1- 2020</t>
  </si>
  <si>
    <t>Trimestre 2- 2020</t>
  </si>
  <si>
    <t>Trimestre 3- 2020</t>
  </si>
  <si>
    <t>Trimestre 4- 2020</t>
  </si>
  <si>
    <t>Trimestre 2- 2021</t>
  </si>
  <si>
    <t>Trimestrre 1- 2021</t>
  </si>
  <si>
    <t>Trimestre 3- 2021</t>
  </si>
  <si>
    <t>Trimestre 4- 2021</t>
  </si>
  <si>
    <t>Trimestrre 1- 2022</t>
  </si>
  <si>
    <t>Trimestre 2- 2022</t>
  </si>
  <si>
    <t>Trimestre 3- 2022</t>
  </si>
  <si>
    <t>Trimestre 4- 2022</t>
  </si>
  <si>
    <t>Trimestrre 1- 2023</t>
  </si>
  <si>
    <t>Trimestre 2- 2023</t>
  </si>
  <si>
    <t>Trimestre 3- 2023</t>
  </si>
  <si>
    <t>Trimestre 4- 2023</t>
  </si>
  <si>
    <t>Trimestrre 1- 2024</t>
  </si>
  <si>
    <t>Trimestre 2- 2024</t>
  </si>
  <si>
    <t>Trimestre 3- 2024</t>
  </si>
  <si>
    <t>ثلاثي 3- 2024</t>
  </si>
  <si>
    <t>Trimestrre 1- 2025</t>
  </si>
  <si>
    <t>ثلاثي 1- 2025</t>
  </si>
  <si>
    <t>ثلاثي 2- 2025</t>
  </si>
  <si>
    <t>Trimestre 2- 2025</t>
  </si>
  <si>
    <t>Trimestre 3- 2025</t>
  </si>
  <si>
    <t>ثلاثي 3- 2025</t>
  </si>
  <si>
    <t>Trimestre 4- 2025</t>
  </si>
  <si>
    <t>ثلاثي 4- 2025</t>
  </si>
  <si>
    <t>Trimestrre 1- 2026</t>
  </si>
  <si>
    <t>ثلاثي 1- 2026</t>
  </si>
  <si>
    <t>Trimestrre 2- 2026</t>
  </si>
  <si>
    <t>ثلاثي 2- 2026</t>
  </si>
  <si>
    <t xml:space="preserve">جدول 1: تطور عدد السكان في سن النشاط "15 سنة فما فوق" حسب الجنس 2006-2026 </t>
  </si>
  <si>
    <t>Tableau 1: Evolution de la population en âge d'activité " 15 ans et plus " selon le sexe 2006-2026</t>
  </si>
  <si>
    <t>سنة 2011</t>
  </si>
  <si>
    <t>Tableau 2: Evolution de la population active  2006-2026</t>
  </si>
  <si>
    <t>جدول 2: تطور عدد السكان النشيطين  2006-2026</t>
  </si>
  <si>
    <t>Unité: le millier</t>
  </si>
  <si>
    <t>الوحدة: الألف</t>
  </si>
  <si>
    <t>ثلاثي 2- 2011</t>
  </si>
  <si>
    <t>* : La période de collecte de données pour la série annuelle concerne les mois Avril, Mai et juin de chaque année</t>
  </si>
  <si>
    <t xml:space="preserve">Source: Institut National de la Statistique(INS), Enquête Nationale sur la Population et l'Emploi </t>
  </si>
  <si>
    <t>جدول 3: توزّع عدد المشتغلين  حسب الجنس 2006-2026</t>
  </si>
  <si>
    <t>Trimestre3- 2013</t>
  </si>
  <si>
    <t>Trimestre4- 2013</t>
  </si>
  <si>
    <t>Trimestre1- 2014</t>
  </si>
  <si>
    <t>Trimestre3- 2014</t>
  </si>
  <si>
    <t>Trimestre4- 2014</t>
  </si>
  <si>
    <t>Trimestre 4-2015</t>
  </si>
  <si>
    <t>Trimestre 1-2016</t>
  </si>
  <si>
    <t>Trimestre 2-2016</t>
  </si>
  <si>
    <t>Trimestre 3-2016</t>
  </si>
  <si>
    <t>Trimestre 4-2016</t>
  </si>
  <si>
    <t>Trimestre 1-2017</t>
  </si>
  <si>
    <t>Trimestre 2-2017</t>
  </si>
  <si>
    <t>Trimestre 3-2017</t>
  </si>
  <si>
    <t>Trimestre 4-2017</t>
  </si>
  <si>
    <t>Trimestre 1- 2024</t>
  </si>
  <si>
    <t>Trimestre 1- 2025</t>
  </si>
  <si>
    <t>Trimestre 1- 2026</t>
  </si>
  <si>
    <t xml:space="preserve">ثلاثي 2- 2011
</t>
  </si>
  <si>
    <t>ثلاثي 4-2015</t>
  </si>
  <si>
    <t>ثلاثي 1-2016</t>
  </si>
  <si>
    <t>ثلاثي 2-2016</t>
  </si>
  <si>
    <t>ثلاثي 3-2016</t>
  </si>
  <si>
    <t>ثلاثي 4-2016</t>
  </si>
  <si>
    <t>ثلاثي 1-2017</t>
  </si>
  <si>
    <t>ثلاثي 2-2017</t>
  </si>
  <si>
    <t>ثلاثي 3-2017</t>
  </si>
  <si>
    <t>ثلاثي 4-2017</t>
  </si>
  <si>
    <t>ثلاثي 4 - 2018</t>
  </si>
  <si>
    <t>745.7</t>
  </si>
  <si>
    <t>اناث</t>
  </si>
  <si>
    <t>3004.9</t>
  </si>
  <si>
    <t>3085.1</t>
  </si>
  <si>
    <t>3155.4</t>
  </si>
  <si>
    <t>3198.9</t>
  </si>
  <si>
    <t>3277.4</t>
  </si>
  <si>
    <t>3139.8</t>
  </si>
  <si>
    <t>3170.7</t>
  </si>
  <si>
    <t>3207.1</t>
  </si>
  <si>
    <t>3231.6</t>
  </si>
  <si>
    <t>Tableau 4: Evolution des créations d'emploi selon le sexe 2006-2026</t>
  </si>
  <si>
    <t xml:space="preserve">جدول 4: توزع إحداثات الشغل حسب الجنس 2006-2026 </t>
  </si>
  <si>
    <t>Trimestre 1- 2018</t>
  </si>
  <si>
    <t>Trimestre 1- 2023</t>
  </si>
  <si>
    <t>Trimestre4- 2025</t>
  </si>
  <si>
    <t>Trimestre 2- 2026</t>
  </si>
  <si>
    <t>** ثلاثي 3- 2014</t>
  </si>
  <si>
    <t>63,7-</t>
  </si>
  <si>
    <t>11,1-</t>
  </si>
  <si>
    <t>73,9-</t>
  </si>
  <si>
    <t>137,6-</t>
  </si>
  <si>
    <t>*La création d'emploi pour le premier trimestre 2025est calculée en utulisant le nbre des occupées de T1/2025 et ceux du T3/2024</t>
  </si>
  <si>
    <t>Tableau 5: Répartition de la population active occupées selon le secteur d'activité 2007-2026</t>
  </si>
  <si>
    <t>جدول 5: توزّع المشتغلين حسب قطاع النشاط الاقتصادي 2007-2026</t>
  </si>
  <si>
    <t>Données annuelles *</t>
  </si>
  <si>
    <t>معطيات سنوية*</t>
  </si>
  <si>
    <t>Secteur</t>
  </si>
  <si>
    <t>2007</t>
  </si>
  <si>
    <t xml:space="preserve"> 2008</t>
  </si>
  <si>
    <t>2009</t>
  </si>
  <si>
    <t>2010</t>
  </si>
  <si>
    <t>ثلاثي 1- 2019</t>
  </si>
  <si>
    <t xml:space="preserve">Agriculture et pêche </t>
  </si>
  <si>
    <t>565.9</t>
  </si>
  <si>
    <t>557.8</t>
  </si>
  <si>
    <t>578.9</t>
  </si>
  <si>
    <t>575.8</t>
  </si>
  <si>
    <t>510.0</t>
  </si>
  <si>
    <t>534.5</t>
  </si>
  <si>
    <t>543.2</t>
  </si>
  <si>
    <t>550.0</t>
  </si>
  <si>
    <r>
      <t>الفلاحة</t>
    </r>
    <r>
      <rPr>
        <b/>
        <sz val="12"/>
        <color indexed="8"/>
        <rFont val="Simplified Arabic"/>
        <family val="1"/>
      </rPr>
      <t xml:space="preserve"> والصيد البحري</t>
    </r>
  </si>
  <si>
    <t>Les industries manufacturières</t>
  </si>
  <si>
    <t>581.1</t>
  </si>
  <si>
    <t>602.6</t>
  </si>
  <si>
    <t>564.7</t>
  </si>
  <si>
    <t>598.2</t>
  </si>
  <si>
    <t>578.0</t>
  </si>
  <si>
    <t>572.7</t>
  </si>
  <si>
    <t>604.8</t>
  </si>
  <si>
    <t>597.9</t>
  </si>
  <si>
    <r>
      <t>الصناعات</t>
    </r>
    <r>
      <rPr>
        <b/>
        <sz val="12"/>
        <color indexed="8"/>
        <rFont val="Simplified Arabic"/>
        <family val="1"/>
      </rPr>
      <t xml:space="preserve"> المعملية</t>
    </r>
  </si>
  <si>
    <t>Les industries agroalimentaires</t>
  </si>
  <si>
    <t>66.4</t>
  </si>
  <si>
    <t>70.2</t>
  </si>
  <si>
    <t>67.1</t>
  </si>
  <si>
    <t>71.1</t>
  </si>
  <si>
    <t>72.3</t>
  </si>
  <si>
    <t>68.2</t>
  </si>
  <si>
    <t>77.5</t>
  </si>
  <si>
    <t>78.2</t>
  </si>
  <si>
    <r>
      <t xml:space="preserve">     صناعات</t>
    </r>
    <r>
      <rPr>
        <sz val="12"/>
        <color indexed="8"/>
        <rFont val="Simplified Arabic"/>
        <family val="1"/>
      </rPr>
      <t xml:space="preserve"> غذائية</t>
    </r>
  </si>
  <si>
    <t>Les matériaux de constructions, céramiques et verre</t>
  </si>
  <si>
    <t>37.3</t>
  </si>
  <si>
    <t>40.6</t>
  </si>
  <si>
    <t>36.4</t>
  </si>
  <si>
    <t>39.0</t>
  </si>
  <si>
    <t>35.0</t>
  </si>
  <si>
    <t>37.1</t>
  </si>
  <si>
    <t>40.7</t>
  </si>
  <si>
    <t>39.4</t>
  </si>
  <si>
    <r>
      <t xml:space="preserve">     مواد</t>
    </r>
    <r>
      <rPr>
        <sz val="12"/>
        <color indexed="8"/>
        <rFont val="Simplified Arabic"/>
        <family val="1"/>
      </rPr>
      <t xml:space="preserve"> البناء والخزف والبلور</t>
    </r>
  </si>
  <si>
    <t>Les industries mécaniques et électriques</t>
  </si>
  <si>
    <t>98.5</t>
  </si>
  <si>
    <t>110.1</t>
  </si>
  <si>
    <t>103.2</t>
  </si>
  <si>
    <t>117.5</t>
  </si>
  <si>
    <t>119.1</t>
  </si>
  <si>
    <t>124.0</t>
  </si>
  <si>
    <t>126.4</t>
  </si>
  <si>
    <t>123.4</t>
  </si>
  <si>
    <t xml:space="preserve">     صناعات ميكانيكية وكهربائية</t>
  </si>
  <si>
    <t>Les industries chimiques</t>
  </si>
  <si>
    <t>26.8</t>
  </si>
  <si>
    <t>29.7</t>
  </si>
  <si>
    <t>24.9</t>
  </si>
  <si>
    <t>29.1</t>
  </si>
  <si>
    <t>28.0</t>
  </si>
  <si>
    <t>27.7</t>
  </si>
  <si>
    <t>28.5</t>
  </si>
  <si>
    <t xml:space="preserve">     صناعات كيميائية</t>
  </si>
  <si>
    <t>Le textile, l’habillement et des chaussures</t>
  </si>
  <si>
    <t>264.1</t>
  </si>
  <si>
    <t>262.0</t>
  </si>
  <si>
    <t>243.5</t>
  </si>
  <si>
    <t>249.7</t>
  </si>
  <si>
    <t>236.0</t>
  </si>
  <si>
    <t>228.4</t>
  </si>
  <si>
    <t>249.1</t>
  </si>
  <si>
    <t>240.8</t>
  </si>
  <si>
    <r>
      <t xml:space="preserve">     صناعات</t>
    </r>
    <r>
      <rPr>
        <sz val="12"/>
        <color indexed="8"/>
        <rFont val="Simplified Arabic"/>
        <family val="1"/>
      </rPr>
      <t xml:space="preserve"> النسيج والملابس والأحذية</t>
    </r>
  </si>
  <si>
    <t>Autres industries manufacturières</t>
  </si>
  <si>
    <t>88.0</t>
  </si>
  <si>
    <t>90.0</t>
  </si>
  <si>
    <t>89.6</t>
  </si>
  <si>
    <t>91.8</t>
  </si>
  <si>
    <t>87.6</t>
  </si>
  <si>
    <t>87.0</t>
  </si>
  <si>
    <t>83.4</t>
  </si>
  <si>
    <r>
      <t xml:space="preserve">     صناعات معملية</t>
    </r>
    <r>
      <rPr>
        <sz val="12"/>
        <color indexed="8"/>
        <rFont val="Simplified Arabic"/>
        <family val="1"/>
      </rPr>
      <t xml:space="preserve"> أخرى</t>
    </r>
  </si>
  <si>
    <t>Les industries  non manufacturières</t>
  </si>
  <si>
    <t>412.8</t>
  </si>
  <si>
    <t>435.1</t>
  </si>
  <si>
    <t>448.4</t>
  </si>
  <si>
    <t>474.0</t>
  </si>
  <si>
    <t>473.3</t>
  </si>
  <si>
    <t>457.7</t>
  </si>
  <si>
    <t>439.1</t>
  </si>
  <si>
    <t>469.6</t>
  </si>
  <si>
    <r>
      <t>الصناعات</t>
    </r>
    <r>
      <rPr>
        <b/>
        <sz val="12"/>
        <color indexed="8"/>
        <rFont val="Simplified Arabic"/>
        <family val="1"/>
      </rPr>
      <t xml:space="preserve">  غير المعملية </t>
    </r>
  </si>
  <si>
    <t>Mines et énergie</t>
  </si>
  <si>
    <t>34.4</t>
  </si>
  <si>
    <t>36.6</t>
  </si>
  <si>
    <t>35.2</t>
  </si>
  <si>
    <t>33.5</t>
  </si>
  <si>
    <t>31.6</t>
  </si>
  <si>
    <t>32.0</t>
  </si>
  <si>
    <t>37.9</t>
  </si>
  <si>
    <t>37.2</t>
  </si>
  <si>
    <r>
      <t xml:space="preserve">      المناجم والطاقة</t>
    </r>
    <r>
      <rPr>
        <sz val="12"/>
        <color indexed="8"/>
        <rFont val="Simplified Arabic"/>
        <family val="1"/>
      </rPr>
      <t xml:space="preserve"> </t>
    </r>
  </si>
  <si>
    <t>Construction et travaux publics</t>
  </si>
  <si>
    <t>378.4</t>
  </si>
  <si>
    <t>398.5</t>
  </si>
  <si>
    <t>413.2</t>
  </si>
  <si>
    <t>440.5</t>
  </si>
  <si>
    <t>441.7</t>
  </si>
  <si>
    <t>425.7</t>
  </si>
  <si>
    <t>401.2</t>
  </si>
  <si>
    <t>432.4</t>
  </si>
  <si>
    <r>
      <t xml:space="preserve">      البناء</t>
    </r>
    <r>
      <rPr>
        <sz val="12"/>
        <color indexed="8"/>
        <rFont val="Simplified Arabic"/>
        <family val="1"/>
      </rPr>
      <t xml:space="preserve"> والأشغال العامة</t>
    </r>
  </si>
  <si>
    <t>Services</t>
  </si>
  <si>
    <t>1496.1</t>
  </si>
  <si>
    <t>1531.5</t>
  </si>
  <si>
    <t>1578.0</t>
  </si>
  <si>
    <t>1599.4</t>
  </si>
  <si>
    <t>1555.8</t>
  </si>
  <si>
    <t>1595.8</t>
  </si>
  <si>
    <t>1601.6</t>
  </si>
  <si>
    <t>1603.9</t>
  </si>
  <si>
    <t>الخدمات</t>
  </si>
  <si>
    <t>Commerce</t>
  </si>
  <si>
    <t>353.4</t>
  </si>
  <si>
    <t>362.6</t>
  </si>
  <si>
    <t>379.5</t>
  </si>
  <si>
    <t>386.9</t>
  </si>
  <si>
    <t>388.1</t>
  </si>
  <si>
    <t>387.5</t>
  </si>
  <si>
    <t>400.4</t>
  </si>
  <si>
    <t>386.3</t>
  </si>
  <si>
    <r>
      <t xml:space="preserve">    التجارة</t>
    </r>
    <r>
      <rPr>
        <sz val="12"/>
        <color indexed="8"/>
        <rFont val="Simplified Arabic"/>
        <family val="1"/>
      </rPr>
      <t xml:space="preserve"> </t>
    </r>
  </si>
  <si>
    <t>Transport et télécommunication</t>
  </si>
  <si>
    <t>177.1</t>
  </si>
  <si>
    <t>181.2</t>
  </si>
  <si>
    <t>189.1</t>
  </si>
  <si>
    <t>194.2</t>
  </si>
  <si>
    <t>175.3</t>
  </si>
  <si>
    <t>182.8</t>
  </si>
  <si>
    <t>186.6</t>
  </si>
  <si>
    <t>193.6</t>
  </si>
  <si>
    <r>
      <t xml:space="preserve">    النقل والإتصالات</t>
    </r>
    <r>
      <rPr>
        <sz val="12"/>
        <color indexed="8"/>
        <rFont val="Simplified Arabic"/>
        <family val="1"/>
      </rPr>
      <t xml:space="preserve">  </t>
    </r>
  </si>
  <si>
    <t>Hôtel et restauration</t>
  </si>
  <si>
    <t>121.7</t>
  </si>
  <si>
    <t>125.2</t>
  </si>
  <si>
    <t>129.6</t>
  </si>
  <si>
    <t>125.0</t>
  </si>
  <si>
    <t>106.1</t>
  </si>
  <si>
    <t>114.6</t>
  </si>
  <si>
    <t>113.8</t>
  </si>
  <si>
    <t>111.4</t>
  </si>
  <si>
    <r>
      <t xml:space="preserve">    النزل والمطاعم</t>
    </r>
    <r>
      <rPr>
        <sz val="12"/>
        <color indexed="8"/>
        <rFont val="Simplified Arabic"/>
        <family val="1"/>
      </rPr>
      <t xml:space="preserve"> </t>
    </r>
  </si>
  <si>
    <t>Banques et assurances</t>
  </si>
  <si>
    <t>26.5</t>
  </si>
  <si>
    <t>26.4</t>
  </si>
  <si>
    <t>27.2</t>
  </si>
  <si>
    <t>25.7</t>
  </si>
  <si>
    <t>27.1</t>
  </si>
  <si>
    <t>27.0</t>
  </si>
  <si>
    <t>31.3</t>
  </si>
  <si>
    <r>
      <t xml:space="preserve">  </t>
    </r>
    <r>
      <rPr>
        <sz val="12"/>
        <color indexed="8"/>
        <rFont val="Simplified Arabic"/>
        <family val="1"/>
      </rPr>
      <t xml:space="preserve">  البنوك والتأمين</t>
    </r>
  </si>
  <si>
    <t>Services de réparation et de l'immobilier et autres services aux institutions</t>
  </si>
  <si>
    <t>111.0</t>
  </si>
  <si>
    <t>127.8</t>
  </si>
  <si>
    <t>131.9</t>
  </si>
  <si>
    <t>133.6</t>
  </si>
  <si>
    <t>139.9</t>
  </si>
  <si>
    <t>142.7</t>
  </si>
  <si>
    <t>140.6</t>
  </si>
  <si>
    <r>
      <t xml:space="preserve">   </t>
    </r>
    <r>
      <rPr>
        <sz val="12"/>
        <color indexed="8"/>
        <rFont val="Simplified Arabic"/>
        <family val="1"/>
      </rPr>
      <t>تصليح وخدمات عقارية وخدمات أخرى للمؤسّسات</t>
    </r>
  </si>
  <si>
    <t>Services sociaux et culturels</t>
  </si>
  <si>
    <t>137.5</t>
  </si>
  <si>
    <t>140.0</t>
  </si>
  <si>
    <t>138.9</t>
  </si>
  <si>
    <t>132.5</t>
  </si>
  <si>
    <t>127.3</t>
  </si>
  <si>
    <t>129.2</t>
  </si>
  <si>
    <r>
      <t xml:space="preserve">  خدمات</t>
    </r>
    <r>
      <rPr>
        <sz val="12"/>
        <color indexed="8"/>
        <rFont val="Simplified Arabic"/>
        <family val="1"/>
      </rPr>
      <t xml:space="preserve"> اجتماعية وثقافية</t>
    </r>
  </si>
  <si>
    <t>Services de l’éducation, la santé et administratives</t>
  </si>
  <si>
    <t>568.6</t>
  </si>
  <si>
    <t>577.1</t>
  </si>
  <si>
    <t>584.8</t>
  </si>
  <si>
    <t>591.5</t>
  </si>
  <si>
    <t>588.1</t>
  </si>
  <si>
    <t>611.4</t>
  </si>
  <si>
    <t>603.8</t>
  </si>
  <si>
    <t>611.5</t>
  </si>
  <si>
    <r>
      <t xml:space="preserve">    </t>
    </r>
    <r>
      <rPr>
        <sz val="12"/>
        <color indexed="8"/>
        <rFont val="Simplified Arabic"/>
        <family val="1"/>
      </rPr>
      <t>تربية وصحة وخدمات إدارية</t>
    </r>
  </si>
  <si>
    <t>Non déclaré</t>
  </si>
  <si>
    <t>29.2</t>
  </si>
  <si>
    <t>28.4</t>
  </si>
  <si>
    <t>28.9</t>
  </si>
  <si>
    <t>30.0</t>
  </si>
  <si>
    <t>22.7</t>
  </si>
  <si>
    <t>10.0</t>
  </si>
  <si>
    <t>18.4</t>
  </si>
  <si>
    <t>10.2</t>
  </si>
  <si>
    <r>
      <t>غير مصرح</t>
    </r>
    <r>
      <rPr>
        <sz val="12"/>
        <color indexed="8"/>
        <rFont val="Simplified Arabic"/>
        <family val="1"/>
      </rPr>
      <t xml:space="preserve"> به</t>
    </r>
  </si>
  <si>
    <t>Population active occupée par secteur d'activité</t>
  </si>
  <si>
    <t>AGRICULTURE, CHASSE, ET PECHE</t>
  </si>
  <si>
    <t>INDUSTRIES MANUFACTURIERES</t>
  </si>
  <si>
    <t>INDUSTRIES AGRICOLES ET ALIMENTAIRES</t>
  </si>
  <si>
    <t>-</t>
  </si>
  <si>
    <t xml:space="preserve">MATERIAUX DE CONSTRUCTION, CERAMIQUE ET VERRE </t>
  </si>
  <si>
    <t>INDUSTRIES MECANIQUES ET ELECTRIQUES</t>
  </si>
  <si>
    <t>INDUSTRIE CHIMIQUE</t>
  </si>
  <si>
    <t xml:space="preserve">INDUSTRIE TEXTILE ET HABILLEMENT, CUIR ET CHAUSSURE </t>
  </si>
  <si>
    <t>AUTRES INDUSTRIES MANUFACTURIERES</t>
  </si>
  <si>
    <t>BATIMENTS ET TRAVEAUX PUBLICS</t>
  </si>
  <si>
    <t>MINES ET ENERGIES</t>
  </si>
  <si>
    <t>COMMERCE*</t>
  </si>
  <si>
    <t>TRANSPORTS ET COMMUNICATIONS</t>
  </si>
  <si>
    <t>HOTELS ET RESTAURANTS</t>
  </si>
  <si>
    <t>BANQUES ET ASSSURANCES</t>
  </si>
  <si>
    <t>IMMOBILIER, REPARATIONS, SERVICES AUX ENTREPRISES</t>
  </si>
  <si>
    <t>SERVICES  SOCIAUX ET CULTURELS</t>
  </si>
  <si>
    <t>SERVICES EDUCATION, SANTE ET ADMINISTRATION PUBLIQUE</t>
  </si>
  <si>
    <t>NON DECLARE</t>
  </si>
  <si>
    <t>TOTAL</t>
  </si>
  <si>
    <t>* Cette modalité regroupe  'commerce' et 'IMMOBILIER, REPARATIONS, SERVICES AUX ENTREPRISES' pour  les années 1966-2004</t>
  </si>
  <si>
    <t xml:space="preserve">Secteur </t>
  </si>
  <si>
    <t>T1 2026</t>
  </si>
  <si>
    <t>T2 2026</t>
  </si>
  <si>
    <t>AGRICULTURE, SYLVICUL</t>
  </si>
  <si>
    <t>INDUSTRIE MANUFACTURIE</t>
  </si>
  <si>
    <t>INDUSTRIE NON MANUFACTURIE</t>
  </si>
  <si>
    <t>INDUSTRIES EXTRACTIVE</t>
  </si>
  <si>
    <t>PRODUCTION ET DISTRIBUTION ELECTRICITE</t>
  </si>
  <si>
    <t>PRODUCTION ET DISTRIBUTION D EAU</t>
  </si>
  <si>
    <t>CONSTRUCTION</t>
  </si>
  <si>
    <t>SERVICES</t>
  </si>
  <si>
    <t>COMMERCE; RÉPARATION AUTOMOBILE</t>
  </si>
  <si>
    <t>TRANSPORTS ET ENTREPOSAGE</t>
  </si>
  <si>
    <t>HÉBERGEMENT ET RESTAURATION</t>
  </si>
  <si>
    <t>INFORMATION ET COMMUNICATION</t>
  </si>
  <si>
    <t>ACTIVITÉS FINANCIÈRES</t>
  </si>
  <si>
    <t>ACTIVITÉS IMMOBILIÈRE</t>
  </si>
  <si>
    <t>ACTIVITÉS SPÉCIALISÉE SIENTIFIQUE ET TECHNIQUES</t>
  </si>
  <si>
    <t>ACTIVITÉS DE SERVICES ADMINISTRATIVES ET SOUTIEN</t>
  </si>
  <si>
    <t>ADMINISTRATION PUBLIQUE</t>
  </si>
  <si>
    <t>ENSEIGNEMENT</t>
  </si>
  <si>
    <t>SANTÉ HUMAINE ET ACTION SOCIALE</t>
  </si>
  <si>
    <t>ARTS, SPECTACLES ET ACTIVITES CREATIVES</t>
  </si>
  <si>
    <t>AUTRES ACTIVITÉS DE SERVICES</t>
  </si>
  <si>
    <t>ACTIVITÉS DES MÉNAGES</t>
  </si>
  <si>
    <t>ACTIVITÉS EXTRA TERRITTORIALES</t>
  </si>
  <si>
    <t>Tableau 6 : Evolution de la population active occupée selon le statut dans la profession 2006-2026</t>
  </si>
  <si>
    <t>جدول 6: عدد المشتغلين  حسب الوضعية في المهنة 2006-2026</t>
  </si>
  <si>
    <t>معطيات سنوية</t>
  </si>
  <si>
    <t>2006</t>
  </si>
  <si>
    <t>Trimestre 1-2018</t>
  </si>
  <si>
    <t>Trimestre 2-2018</t>
  </si>
  <si>
    <t>Trimestre 3-2018</t>
  </si>
  <si>
    <t>Trimestre 4-2018</t>
  </si>
  <si>
    <t>Trimestre 1-2019</t>
  </si>
  <si>
    <t>Trimestre 2-2019</t>
  </si>
  <si>
    <t>Trimestre 3-2019</t>
  </si>
  <si>
    <t>Trimestre 4-2019</t>
  </si>
  <si>
    <t>Trimestre 1-2020</t>
  </si>
  <si>
    <t>Trimestre 2-2020</t>
  </si>
  <si>
    <t>Trimestre 3-2020</t>
  </si>
  <si>
    <t>Trimestre 4-2020</t>
  </si>
  <si>
    <t>Trimestre 1-2021</t>
  </si>
  <si>
    <t>Trimestre 2-2021</t>
  </si>
  <si>
    <t>Trimestre 3-2021</t>
  </si>
  <si>
    <t>Trimestre 4-2021</t>
  </si>
  <si>
    <t>Trimestre 1-2022</t>
  </si>
  <si>
    <t>Trimestre 2-2022</t>
  </si>
  <si>
    <t>Trimestre 3-2022</t>
  </si>
  <si>
    <t>Trimestre 4-2022</t>
  </si>
  <si>
    <t>Trimestre 1-2023</t>
  </si>
  <si>
    <t>Trimestre 2-2023</t>
  </si>
  <si>
    <t>Trimestre 3-2023</t>
  </si>
  <si>
    <t>Trimestre 4-2023</t>
  </si>
  <si>
    <t>Trimestre 1-2024</t>
  </si>
  <si>
    <t>Trimestre 2-2024</t>
  </si>
  <si>
    <t>Trimestre 3-2024</t>
  </si>
  <si>
    <t>Trimestre 1-2025</t>
  </si>
  <si>
    <t>Trimestre 2-2025</t>
  </si>
  <si>
    <t>Trimestre 3-2025</t>
  </si>
  <si>
    <t>Trimestre 4-2025</t>
  </si>
  <si>
    <t>Trimestre 1-2026</t>
  </si>
  <si>
    <t>ثلاثي 1-2018</t>
  </si>
  <si>
    <t>ثلاثي 2-2018</t>
  </si>
  <si>
    <t>ثلاثي 3-2018</t>
  </si>
  <si>
    <t>ثلاثي 4-2018</t>
  </si>
  <si>
    <t>ثلاثي 2-2019</t>
  </si>
  <si>
    <t>ثلاثي 3-2019</t>
  </si>
  <si>
    <t>ثلاثي 4-2019</t>
  </si>
  <si>
    <t>ثلاثي 1-2020</t>
  </si>
  <si>
    <t>ثلاثي 2-2020</t>
  </si>
  <si>
    <t>ثلاثي 3-2020</t>
  </si>
  <si>
    <t>ثلاثي 4-2020</t>
  </si>
  <si>
    <t>ثلاثي 1-2021</t>
  </si>
  <si>
    <t>ثلاثي 2-2021</t>
  </si>
  <si>
    <t>ثلاثي 3-2021</t>
  </si>
  <si>
    <t>ثلاثي 4-2021</t>
  </si>
  <si>
    <t>ثلاثي 1-2022</t>
  </si>
  <si>
    <t>ثلاثي 2-2022</t>
  </si>
  <si>
    <t>ثلاثي 3-2022</t>
  </si>
  <si>
    <t>ثلاثي 4-2022</t>
  </si>
  <si>
    <t>ثلاثي 1-2023</t>
  </si>
  <si>
    <t>ثلاثي 2-2023</t>
  </si>
  <si>
    <t>ثلاثي 3-2023</t>
  </si>
  <si>
    <t>ثلاثي 4-2023</t>
  </si>
  <si>
    <t>ثلاثي 1-2024</t>
  </si>
  <si>
    <t>ثلاثي 2-2024</t>
  </si>
  <si>
    <t>ثلاثي 3-2024</t>
  </si>
  <si>
    <t>ثلاثي 1-2025</t>
  </si>
  <si>
    <t>ثلاثي 2-2025</t>
  </si>
  <si>
    <t>ثلاثي 3-2025</t>
  </si>
  <si>
    <t>ثلاثي 4-2025</t>
  </si>
  <si>
    <t>ثلاثي 1-2026</t>
  </si>
  <si>
    <t>Indépendant</t>
  </si>
  <si>
    <t>757.0</t>
  </si>
  <si>
    <t>796.2</t>
  </si>
  <si>
    <t>يعمل لحسابه الخاص</t>
  </si>
  <si>
    <t>Salarié</t>
  </si>
  <si>
    <t>2048.7</t>
  </si>
  <si>
    <t>2144.0</t>
  </si>
  <si>
    <t>2186.6</t>
  </si>
  <si>
    <t>أجير</t>
  </si>
  <si>
    <t>Aide familial</t>
  </si>
  <si>
    <t>207.7</t>
  </si>
  <si>
    <t>178.6</t>
  </si>
  <si>
    <t>145.1</t>
  </si>
  <si>
    <t>معين عائلي</t>
  </si>
  <si>
    <t>2.8</t>
  </si>
  <si>
    <t>5.5</t>
  </si>
  <si>
    <t>27.5</t>
  </si>
  <si>
    <t>غير مصرح به</t>
  </si>
  <si>
    <t>Tableau 3: Evolution de la population active occupée selon le sexe 2006-2026</t>
  </si>
  <si>
    <t>Tableau 7: Evolution de la population active en chômage selon le sexe 2006-2026</t>
  </si>
  <si>
    <t xml:space="preserve">جدول 7: تطور عدد العاطلين عن العمل حسب الجنس 2006-2026 </t>
  </si>
  <si>
    <t>année 2006</t>
  </si>
  <si>
    <t xml:space="preserve">année 2007 </t>
  </si>
  <si>
    <t xml:space="preserve"> année 2008</t>
  </si>
  <si>
    <t>année 2009</t>
  </si>
  <si>
    <t>ثلاثي 4 - 2013</t>
  </si>
  <si>
    <t>ثلاثي 1 - 2014</t>
  </si>
  <si>
    <t>ثلاثي 4 - 2014</t>
  </si>
  <si>
    <t xml:space="preserve"> </t>
  </si>
  <si>
    <t>Tableau 8:Taux de chômage  selon le sexe 2006-2026- en %</t>
  </si>
  <si>
    <t>جدول 8: نسبة البطالة (%) حسب الجنس 2006-2026</t>
  </si>
  <si>
    <t xml:space="preserve"> 2007 année</t>
  </si>
  <si>
    <t>11.5</t>
  </si>
  <si>
    <t>11.3</t>
  </si>
  <si>
    <t>11.2</t>
  </si>
  <si>
    <t>10.9</t>
  </si>
  <si>
    <t>15.0</t>
  </si>
  <si>
    <t>15.4</t>
  </si>
  <si>
    <t>14.9</t>
  </si>
  <si>
    <t>14.6</t>
  </si>
  <si>
    <t>15.1</t>
  </si>
  <si>
    <t>15.3</t>
  </si>
  <si>
    <t>15.9</t>
  </si>
  <si>
    <t>18.8</t>
  </si>
  <si>
    <t>18.9</t>
  </si>
  <si>
    <t>27.4</t>
  </si>
  <si>
    <t>28.2</t>
  </si>
  <si>
    <t>26.6</t>
  </si>
  <si>
    <t>25.6</t>
  </si>
  <si>
    <t>12.5</t>
  </si>
  <si>
    <t>12.4</t>
  </si>
  <si>
    <t>13.3</t>
  </si>
  <si>
    <t>13.0</t>
  </si>
  <si>
    <t>18.3</t>
  </si>
  <si>
    <t>18.1</t>
  </si>
  <si>
    <t>17.6</t>
  </si>
  <si>
    <t>Tableau 9: Répartition des chômeurs de l’enseignement supérieur selon la nature de diplôme  2006-2026</t>
  </si>
  <si>
    <t xml:space="preserve">جدول 9: توزّع العاطلين من بين حاملي شهادات التعليم العالي حسب نوع الشهادة  2006-2026 </t>
  </si>
  <si>
    <t xml:space="preserve">   2007 année</t>
  </si>
  <si>
    <t>Trimestre 4- 2024</t>
  </si>
  <si>
    <t>ثلاثي 4- 2024</t>
  </si>
  <si>
    <t>Diplôme de technicien supérieur ou équivalent</t>
  </si>
  <si>
    <t>*</t>
  </si>
  <si>
    <t>19,8</t>
  </si>
  <si>
    <t>شهادة تقني سامي أو ما يعادلها</t>
  </si>
  <si>
    <t xml:space="preserve">Maîtrise </t>
  </si>
  <si>
    <t>الاستاذية</t>
  </si>
  <si>
    <t>Lisence</t>
  </si>
  <si>
    <t xml:space="preserve">الإجازة </t>
  </si>
  <si>
    <t>Autre diplôme supérieur</t>
  </si>
  <si>
    <t>Tableau 10: Taux de chômage des diplômés de l’enseignement supérieur selon le genre - 2006-2026 (en %)</t>
  </si>
  <si>
    <t>جدول 10: نسبة البطالة (%) من بين حاملي الشهادات العليا حسب الجنس 2006-2026</t>
  </si>
  <si>
    <t>Source: Enquête Nationale sur la Population et l'Emploi (Direction des statistiques sur l'emploi)</t>
  </si>
  <si>
    <t>شهادة تعليم عالي أخرى (طبيب، صيدلي، مهندس، ماجستير،…...)</t>
  </si>
  <si>
    <t>N°</t>
  </si>
  <si>
    <t>Intitulé français</t>
  </si>
  <si>
    <t>العنوان بالعربية</t>
  </si>
  <si>
    <t>Évolution de la population en âge d’activité (15 ans et plus) selon le sexe, 2006–2026</t>
  </si>
  <si>
    <t>تطور عدد السكان في سن النشاط (15 سنة فما فوق) حسب الجنس، 2006–2026</t>
  </si>
  <si>
    <t>Évolution de la population active, 2006–2026</t>
  </si>
  <si>
    <t>تطور عدد السكان النشيطين، 2006–2026</t>
  </si>
  <si>
    <t>Évolution de la population active occupée selon le sexe, 2006–2026</t>
  </si>
  <si>
    <t>تطور عدد المشتغلين حسب الجنس، 2006–2026</t>
  </si>
  <si>
    <t>Évolution des créations d’emplois selon le sexe, 2006–2026</t>
  </si>
  <si>
    <t>تطور إحداثات الشغل حسب الجنس، 2006–2026</t>
  </si>
  <si>
    <t>Répartition de la population occupée selon le secteur d’activité, 2007–2026</t>
  </si>
  <si>
    <t>توزّع المشتغلين حسب قطاع النشاط الاقتصادي، 2007–2026</t>
  </si>
  <si>
    <t>Évolution de la population occupée selon le statut dans la profession, 2006–2026</t>
  </si>
  <si>
    <t>تطور عدد المشتغلين حسب الوضعية في المهنة، 2006–2026</t>
  </si>
  <si>
    <t>Évolution de la population au chômage selon le sexe, 2006–2026</t>
  </si>
  <si>
    <t>تطور عدد العاطلين عن العمل حسب الجنس، 2006–2026</t>
  </si>
  <si>
    <t>Taux de chômage selon le sexe, 2006–2026 (%)</t>
  </si>
  <si>
    <t>نسبة البطالة حسب الجنس، 2006–2026 (%)</t>
  </si>
  <si>
    <t>Répartition des chômeurs diplômés du supérieur selon la nature du diplôme, 2006–2026</t>
  </si>
  <si>
    <t>توزّع العاطلين من بين حاملي شهادات التعليم العالي حسب نوع الشهادة، 2006–2026</t>
  </si>
  <si>
    <t>Taux de chômage des diplômés du supérieur selon le sexe, 2006–2026 (%)</t>
  </si>
  <si>
    <t>نسبة البطالة من بين حاملي شهادات التعليم العالي حسب الجنس، 2006–2026 (%)</t>
  </si>
  <si>
    <t>Feuille</t>
  </si>
  <si>
    <t>Pop_Occ_SectAct_T1_T2_2026!A1</t>
  </si>
  <si>
    <t>Evol_Pop_15Plus_Sexe_2006_2026!BM1</t>
  </si>
  <si>
    <t>Evol_Pop_Active_2006_2026!BM1</t>
  </si>
  <si>
    <t>Evol_Pop_Occ_Sexe_2006_2026!BM1</t>
  </si>
  <si>
    <t>Evol_Creations_Emploi_Sexe!BM1</t>
  </si>
  <si>
    <t>Pop_Occ_SectAct_2007-2026'!BM1</t>
  </si>
  <si>
    <t>Evol_Pop_Occ_Statut_2006_2026!BM1</t>
  </si>
  <si>
    <t>Evol_Pop_Chomage_Sexe_2006_2026!BM1</t>
  </si>
  <si>
    <t>Taux_Chomage_Sexe_2006_2026!BM1</t>
  </si>
  <si>
    <t>Chom_Dipl_Sup_Diplome_2006_2026!BM1</t>
  </si>
  <si>
    <t>Taux_Chom_DiplSup_Sexe_2006_202!BM1</t>
  </si>
  <si>
    <t>عدد المشتغلين حسب قطاع النشاط الاقتصادي (21 قطاعًا)، الثلاثي الأول والثاني 2026</t>
  </si>
  <si>
    <t>Population occupée selon le secteur d’activité économique (21 secteurs), T1 et T2 2026</t>
  </si>
  <si>
    <t>Tableau 5.Bis:Population occupée selon le secteur d’activité économique (21 secteurs), T1 et T2 2026</t>
  </si>
  <si>
    <t>جدول 5. Bis: عدد المشتغلين حسب قطاع النشاط الاقتصادي (21 قطاعًا)، الثلاثي الأول والثاني 2026</t>
  </si>
  <si>
    <t>5.Bis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</si>
</sst>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Simplified Arabic"/>
      <family val="1"/>
    </font>
    <font>
      <b/>
      <sz val="10"/>
      <color theme="1"/>
      <name val="Simplified Arabic"/>
      <family val="1"/>
    </font>
    <font>
      <b/>
      <sz val="11"/>
      <color rgb="FF000099"/>
      <name val="Simplified Arabic"/>
      <family val="1"/>
    </font>
    <font>
      <b/>
      <sz val="12"/>
      <color theme="1"/>
      <name val="Calibri"/>
      <family val="2"/>
      <scheme val="minor"/>
    </font>
    <font>
      <b/>
      <sz val="9"/>
      <color theme="1"/>
      <name val="Simplified Arabic"/>
      <family val="1"/>
    </font>
    <font>
      <sz val="11"/>
      <color rgb="FF9C6500"/>
      <name val="Calibri"/>
      <family val="2"/>
      <scheme val="minor"/>
    </font>
    <font>
      <b/>
      <sz val="10"/>
      <name val="Simplified Arabic"/>
      <family val="1"/>
    </font>
    <font>
      <sz val="10"/>
      <name val="Simplified Arabic"/>
      <family val="1"/>
    </font>
    <font>
      <sz val="8"/>
      <name val="Calibri"/>
      <family val="2"/>
      <scheme val="minor"/>
    </font>
    <font>
      <b/>
      <sz val="14"/>
      <color rgb="FF000099"/>
      <name val="Simplified Arabic"/>
      <family val="1"/>
    </font>
    <font>
      <sz val="11"/>
      <color rgb="FFFF0000"/>
      <name val="Calibri"/>
      <family val="2"/>
      <scheme val="minor"/>
    </font>
    <font>
      <b/>
      <sz val="9"/>
      <name val="Simplified Arabic"/>
      <family val="1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Simplified Arabic"/>
      <family val="1"/>
    </font>
    <font>
      <b/>
      <sz val="12"/>
      <color indexed="8"/>
      <name val="Simplified Arabic"/>
      <family val="1"/>
    </font>
    <font>
      <sz val="12"/>
      <color theme="1"/>
      <name val="Times New Roman"/>
      <family val="1"/>
    </font>
    <font>
      <sz val="12"/>
      <color theme="1"/>
      <name val="Simplified Arabic"/>
      <family val="1"/>
    </font>
    <font>
      <sz val="12"/>
      <color indexed="8"/>
      <name val="Simplified Arabic"/>
      <family val="1"/>
    </font>
    <font>
      <b/>
      <sz val="14"/>
      <color rgb="FF0070C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theme="1"/>
      <name val="Simplified Arabic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4" borderId="0" applyNumberFormat="0" applyBorder="0" applyAlignment="0" applyProtection="0"/>
    <xf numFmtId="0" fontId="25" fillId="0" borderId="0"/>
    <xf numFmtId="0" fontId="32" fillId="0" borderId="0" applyNumberFormat="0" applyFill="0" applyBorder="0" applyAlignment="0" applyProtection="0"/>
  </cellStyleXfs>
  <cellXfs count="70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164" fontId="2" fillId="0" borderId="0" xfId="0" applyNumberFormat="1" applyFont="1" applyAlignment="1">
      <alignment horizontal="center" vertical="center" wrapText="1" readingOrder="2"/>
    </xf>
    <xf numFmtId="0" fontId="4" fillId="0" borderId="0" xfId="0" applyFont="1"/>
    <xf numFmtId="0" fontId="0" fillId="0" borderId="0" xfId="0" applyAlignment="1">
      <alignment horizontal="right" readingOrder="2"/>
    </xf>
    <xf numFmtId="0" fontId="1" fillId="0" borderId="0" xfId="0" applyFont="1" applyAlignment="1">
      <alignment horizontal="right" readingOrder="2"/>
    </xf>
    <xf numFmtId="164" fontId="0" fillId="0" borderId="0" xfId="0" applyNumberFormat="1"/>
    <xf numFmtId="0" fontId="4" fillId="0" borderId="0" xfId="0" applyFont="1" applyAlignment="1">
      <alignment horizontal="right"/>
    </xf>
    <xf numFmtId="0" fontId="0" fillId="0" borderId="0" xfId="0" applyAlignment="1">
      <alignment wrapText="1"/>
    </xf>
    <xf numFmtId="164" fontId="2" fillId="0" borderId="1" xfId="0" applyNumberFormat="1" applyFont="1" applyBorder="1" applyAlignment="1">
      <alignment vertical="center" wrapText="1" readingOrder="2"/>
    </xf>
    <xf numFmtId="164" fontId="2" fillId="2" borderId="1" xfId="0" applyNumberFormat="1" applyFont="1" applyFill="1" applyBorder="1" applyAlignment="1">
      <alignment vertical="center" wrapText="1" readingOrder="2"/>
    </xf>
    <xf numFmtId="164" fontId="2" fillId="0" borderId="1" xfId="0" applyNumberFormat="1" applyFont="1" applyBorder="1" applyAlignment="1">
      <alignment vertical="center"/>
    </xf>
    <xf numFmtId="164" fontId="9" fillId="2" borderId="1" xfId="0" applyNumberFormat="1" applyFont="1" applyFill="1" applyBorder="1" applyAlignment="1">
      <alignment vertical="center" wrapText="1" readingOrder="2"/>
    </xf>
    <xf numFmtId="0" fontId="7" fillId="0" borderId="0" xfId="1" applyFill="1"/>
    <xf numFmtId="49" fontId="3" fillId="3" borderId="5" xfId="0" applyNumberFormat="1" applyFont="1" applyFill="1" applyBorder="1" applyAlignment="1">
      <alignment horizontal="center" vertical="center" textRotation="90" wrapText="1" readingOrder="2"/>
    </xf>
    <xf numFmtId="0" fontId="3" fillId="0" borderId="8" xfId="0" applyFont="1" applyBorder="1" applyAlignment="1">
      <alignment vertical="center" wrapText="1" readingOrder="2"/>
    </xf>
    <xf numFmtId="49" fontId="3" fillId="3" borderId="10" xfId="0" applyNumberFormat="1" applyFont="1" applyFill="1" applyBorder="1" applyAlignment="1">
      <alignment horizontal="center" vertical="center" textRotation="90" wrapText="1" readingOrder="2"/>
    </xf>
    <xf numFmtId="164" fontId="2" fillId="0" borderId="7" xfId="0" applyNumberFormat="1" applyFont="1" applyBorder="1" applyAlignment="1">
      <alignment vertical="center" wrapText="1" readingOrder="2"/>
    </xf>
    <xf numFmtId="49" fontId="3" fillId="3" borderId="8" xfId="0" applyNumberFormat="1" applyFont="1" applyFill="1" applyBorder="1" applyAlignment="1">
      <alignment horizontal="center" vertical="center" textRotation="90" wrapText="1" readingOrder="2"/>
    </xf>
    <xf numFmtId="49" fontId="3" fillId="3" borderId="9" xfId="0" applyNumberFormat="1" applyFont="1" applyFill="1" applyBorder="1" applyAlignment="1">
      <alignment horizontal="center" vertical="center" textRotation="90" wrapText="1" readingOrder="2"/>
    </xf>
    <xf numFmtId="164" fontId="2" fillId="0" borderId="3" xfId="0" applyNumberFormat="1" applyFont="1" applyBorder="1" applyAlignment="1">
      <alignment vertical="center" wrapText="1" readingOrder="2"/>
    </xf>
    <xf numFmtId="164" fontId="2" fillId="0" borderId="13" xfId="0" applyNumberFormat="1" applyFont="1" applyBorder="1" applyAlignment="1">
      <alignment vertical="center" wrapText="1" readingOrder="2"/>
    </xf>
    <xf numFmtId="49" fontId="3" fillId="3" borderId="11" xfId="0" applyNumberFormat="1" applyFont="1" applyFill="1" applyBorder="1" applyAlignment="1">
      <alignment horizontal="center" vertical="center" textRotation="90" wrapText="1" readingOrder="2"/>
    </xf>
    <xf numFmtId="0" fontId="3" fillId="3" borderId="11" xfId="0" applyFont="1" applyFill="1" applyBorder="1" applyAlignment="1">
      <alignment horizontal="center" vertical="center" textRotation="90" wrapText="1" readingOrder="2"/>
    </xf>
    <xf numFmtId="0" fontId="3" fillId="3" borderId="9" xfId="0" applyFont="1" applyFill="1" applyBorder="1" applyAlignment="1">
      <alignment horizontal="center" vertical="center" textRotation="90" wrapText="1" readingOrder="2"/>
    </xf>
    <xf numFmtId="164" fontId="2" fillId="0" borderId="4" xfId="0" applyNumberFormat="1" applyFont="1" applyBorder="1" applyAlignment="1">
      <alignment vertical="center" wrapText="1" readingOrder="2"/>
    </xf>
    <xf numFmtId="164" fontId="2" fillId="0" borderId="10" xfId="0" applyNumberFormat="1" applyFont="1" applyBorder="1" applyAlignment="1">
      <alignment vertical="center" wrapText="1" readingOrder="2"/>
    </xf>
    <xf numFmtId="164" fontId="2" fillId="0" borderId="5" xfId="0" applyNumberFormat="1" applyFont="1" applyBorder="1" applyAlignment="1">
      <alignment vertical="center" wrapText="1" readingOrder="2"/>
    </xf>
    <xf numFmtId="164" fontId="2" fillId="0" borderId="6" xfId="0" applyNumberFormat="1" applyFont="1" applyBorder="1" applyAlignment="1">
      <alignment vertical="center" wrapText="1" readingOrder="2"/>
    </xf>
    <xf numFmtId="164" fontId="3" fillId="0" borderId="11" xfId="0" applyNumberFormat="1" applyFont="1" applyBorder="1" applyAlignment="1">
      <alignment vertical="center" wrapText="1" readingOrder="2"/>
    </xf>
    <xf numFmtId="164" fontId="3" fillId="0" borderId="9" xfId="0" applyNumberFormat="1" applyFont="1" applyBorder="1" applyAlignment="1">
      <alignment vertical="center" wrapText="1" readingOrder="2"/>
    </xf>
    <xf numFmtId="164" fontId="3" fillId="0" borderId="8" xfId="0" applyNumberFormat="1" applyFont="1" applyBorder="1" applyAlignment="1">
      <alignment vertical="center" wrapText="1" readingOrder="2"/>
    </xf>
    <xf numFmtId="164" fontId="2" fillId="2" borderId="7" xfId="0" applyNumberFormat="1" applyFont="1" applyFill="1" applyBorder="1" applyAlignment="1">
      <alignment vertical="center" wrapText="1" readingOrder="2"/>
    </xf>
    <xf numFmtId="164" fontId="3" fillId="2" borderId="11" xfId="0" applyNumberFormat="1" applyFont="1" applyFill="1" applyBorder="1" applyAlignment="1">
      <alignment vertical="center" wrapText="1" readingOrder="2"/>
    </xf>
    <xf numFmtId="164" fontId="3" fillId="2" borderId="9" xfId="0" applyNumberFormat="1" applyFont="1" applyFill="1" applyBorder="1" applyAlignment="1">
      <alignment vertical="center" wrapText="1" readingOrder="2"/>
    </xf>
    <xf numFmtId="164" fontId="2" fillId="2" borderId="6" xfId="0" applyNumberFormat="1" applyFont="1" applyFill="1" applyBorder="1" applyAlignment="1">
      <alignment vertical="center" wrapText="1" readingOrder="2"/>
    </xf>
    <xf numFmtId="164" fontId="3" fillId="2" borderId="8" xfId="0" applyNumberFormat="1" applyFont="1" applyFill="1" applyBorder="1" applyAlignment="1">
      <alignment vertical="center" wrapText="1" readingOrder="2"/>
    </xf>
    <xf numFmtId="164" fontId="8" fillId="2" borderId="11" xfId="0" applyNumberFormat="1" applyFont="1" applyFill="1" applyBorder="1" applyAlignment="1">
      <alignment vertical="center" wrapText="1" readingOrder="2"/>
    </xf>
    <xf numFmtId="164" fontId="8" fillId="2" borderId="9" xfId="0" applyNumberFormat="1" applyFont="1" applyFill="1" applyBorder="1" applyAlignment="1">
      <alignment vertical="center" wrapText="1" readingOrder="2"/>
    </xf>
    <xf numFmtId="164" fontId="2" fillId="2" borderId="3" xfId="0" applyNumberFormat="1" applyFont="1" applyFill="1" applyBorder="1" applyAlignment="1">
      <alignment vertical="center" wrapText="1" readingOrder="2"/>
    </xf>
    <xf numFmtId="164" fontId="2" fillId="2" borderId="13" xfId="0" applyNumberFormat="1" applyFont="1" applyFill="1" applyBorder="1" applyAlignment="1">
      <alignment vertical="center" wrapText="1" readingOrder="2"/>
    </xf>
    <xf numFmtId="49" fontId="6" fillId="3" borderId="8" xfId="0" applyNumberFormat="1" applyFont="1" applyFill="1" applyBorder="1" applyAlignment="1">
      <alignment horizontal="center" vertical="center" textRotation="90" wrapText="1" readingOrder="2"/>
    </xf>
    <xf numFmtId="49" fontId="6" fillId="3" borderId="11" xfId="0" applyNumberFormat="1" applyFont="1" applyFill="1" applyBorder="1" applyAlignment="1">
      <alignment horizontal="center" vertical="center" textRotation="90" wrapText="1" readingOrder="2"/>
    </xf>
    <xf numFmtId="49" fontId="6" fillId="3" borderId="9" xfId="0" applyNumberFormat="1" applyFont="1" applyFill="1" applyBorder="1" applyAlignment="1">
      <alignment horizontal="center" vertical="center" textRotation="90" wrapText="1" readingOrder="2"/>
    </xf>
    <xf numFmtId="164" fontId="2" fillId="2" borderId="12" xfId="0" applyNumberFormat="1" applyFont="1" applyFill="1" applyBorder="1" applyAlignment="1">
      <alignment vertical="center" wrapText="1" readingOrder="2"/>
    </xf>
    <xf numFmtId="164" fontId="2" fillId="0" borderId="3" xfId="0" applyNumberFormat="1" applyFont="1" applyBorder="1" applyAlignment="1">
      <alignment vertical="center"/>
    </xf>
    <xf numFmtId="164" fontId="2" fillId="2" borderId="4" xfId="0" applyNumberFormat="1" applyFont="1" applyFill="1" applyBorder="1" applyAlignment="1">
      <alignment vertical="center" wrapText="1" readingOrder="2"/>
    </xf>
    <xf numFmtId="164" fontId="2" fillId="2" borderId="10" xfId="0" applyNumberFormat="1" applyFont="1" applyFill="1" applyBorder="1" applyAlignment="1">
      <alignment vertical="center" wrapText="1" readingOrder="2"/>
    </xf>
    <xf numFmtId="164" fontId="2" fillId="2" borderId="5" xfId="0" applyNumberFormat="1" applyFont="1" applyFill="1" applyBorder="1" applyAlignment="1">
      <alignment vertical="center" wrapText="1" readingOrder="2"/>
    </xf>
    <xf numFmtId="164" fontId="9" fillId="2" borderId="10" xfId="0" applyNumberFormat="1" applyFont="1" applyFill="1" applyBorder="1" applyAlignment="1">
      <alignment vertical="center" wrapText="1" readingOrder="2"/>
    </xf>
    <xf numFmtId="0" fontId="1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49" fontId="6" fillId="3" borderId="20" xfId="0" applyNumberFormat="1" applyFont="1" applyFill="1" applyBorder="1" applyAlignment="1">
      <alignment horizontal="center" vertical="center" textRotation="90" wrapText="1" readingOrder="2"/>
    </xf>
    <xf numFmtId="49" fontId="6" fillId="3" borderId="21" xfId="0" applyNumberFormat="1" applyFont="1" applyFill="1" applyBorder="1" applyAlignment="1">
      <alignment horizontal="center" vertical="center" textRotation="90" wrapText="1" readingOrder="2"/>
    </xf>
    <xf numFmtId="164" fontId="2" fillId="2" borderId="16" xfId="0" applyNumberFormat="1" applyFont="1" applyFill="1" applyBorder="1" applyAlignment="1">
      <alignment vertical="center" wrapText="1" readingOrder="2"/>
    </xf>
    <xf numFmtId="164" fontId="2" fillId="2" borderId="2" xfId="0" applyNumberFormat="1" applyFont="1" applyFill="1" applyBorder="1" applyAlignment="1">
      <alignment vertical="center" wrapText="1" readingOrder="2"/>
    </xf>
    <xf numFmtId="164" fontId="3" fillId="2" borderId="15" xfId="0" applyNumberFormat="1" applyFont="1" applyFill="1" applyBorder="1" applyAlignment="1">
      <alignment vertical="center" wrapText="1" readingOrder="2"/>
    </xf>
    <xf numFmtId="49" fontId="3" fillId="3" borderId="12" xfId="0" applyNumberFormat="1" applyFont="1" applyFill="1" applyBorder="1" applyAlignment="1">
      <alignment horizontal="center" vertical="center" textRotation="90" wrapText="1" readingOrder="1"/>
    </xf>
    <xf numFmtId="49" fontId="3" fillId="3" borderId="13" xfId="0" applyNumberFormat="1" applyFont="1" applyFill="1" applyBorder="1" applyAlignment="1">
      <alignment horizontal="center" vertical="center" textRotation="90" wrapText="1" readingOrder="2"/>
    </xf>
    <xf numFmtId="49" fontId="3" fillId="3" borderId="12" xfId="0" applyNumberFormat="1" applyFont="1" applyFill="1" applyBorder="1" applyAlignment="1">
      <alignment horizontal="center" vertical="center" textRotation="90" wrapText="1" readingOrder="2"/>
    </xf>
    <xf numFmtId="49" fontId="3" fillId="3" borderId="3" xfId="0" applyNumberFormat="1" applyFont="1" applyFill="1" applyBorder="1" applyAlignment="1">
      <alignment horizontal="center" vertical="center" textRotation="90" wrapText="1" readingOrder="2"/>
    </xf>
    <xf numFmtId="49" fontId="6" fillId="3" borderId="12" xfId="0" applyNumberFormat="1" applyFont="1" applyFill="1" applyBorder="1" applyAlignment="1">
      <alignment horizontal="center" vertical="center" textRotation="90" wrapText="1" readingOrder="2"/>
    </xf>
    <xf numFmtId="49" fontId="6" fillId="3" borderId="3" xfId="0" applyNumberFormat="1" applyFont="1" applyFill="1" applyBorder="1" applyAlignment="1">
      <alignment horizontal="center" vertical="center" textRotation="90" wrapText="1" readingOrder="2"/>
    </xf>
    <xf numFmtId="49" fontId="6" fillId="3" borderId="13" xfId="0" applyNumberFormat="1" applyFont="1" applyFill="1" applyBorder="1" applyAlignment="1">
      <alignment horizontal="center" vertical="center" textRotation="90" wrapText="1" readingOrder="2"/>
    </xf>
    <xf numFmtId="0" fontId="1" fillId="0" borderId="8" xfId="0" applyFont="1" applyBorder="1" applyAlignment="1">
      <alignment vertical="center"/>
    </xf>
    <xf numFmtId="164" fontId="2" fillId="0" borderId="26" xfId="0" applyNumberFormat="1" applyFont="1" applyBorder="1" applyAlignment="1">
      <alignment vertical="center" wrapText="1" readingOrder="2"/>
    </xf>
    <xf numFmtId="164" fontId="2" fillId="0" borderId="27" xfId="0" applyNumberFormat="1" applyFont="1" applyBorder="1" applyAlignment="1">
      <alignment vertical="center" wrapText="1" readingOrder="2"/>
    </xf>
    <xf numFmtId="164" fontId="3" fillId="0" borderId="28" xfId="0" applyNumberFormat="1" applyFont="1" applyBorder="1" applyAlignment="1">
      <alignment vertical="center" wrapText="1" readingOrder="2"/>
    </xf>
    <xf numFmtId="164" fontId="2" fillId="0" borderId="29" xfId="0" applyNumberFormat="1" applyFont="1" applyBorder="1" applyAlignment="1">
      <alignment vertical="center" wrapText="1" readingOrder="2"/>
    </xf>
    <xf numFmtId="164" fontId="2" fillId="0" borderId="2" xfId="0" applyNumberFormat="1" applyFont="1" applyBorder="1" applyAlignment="1">
      <alignment vertical="center" wrapText="1" readingOrder="2"/>
    </xf>
    <xf numFmtId="164" fontId="3" fillId="0" borderId="15" xfId="0" applyNumberFormat="1" applyFont="1" applyBorder="1" applyAlignment="1">
      <alignment vertical="center" wrapText="1" readingOrder="2"/>
    </xf>
    <xf numFmtId="164" fontId="0" fillId="0" borderId="1" xfId="0" applyNumberFormat="1" applyBorder="1" applyAlignment="1">
      <alignment vertical="center"/>
    </xf>
    <xf numFmtId="164" fontId="2" fillId="0" borderId="30" xfId="0" applyNumberFormat="1" applyFont="1" applyBorder="1" applyAlignment="1">
      <alignment vertical="center" wrapText="1" readingOrder="2"/>
    </xf>
    <xf numFmtId="164" fontId="0" fillId="2" borderId="29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49" fontId="6" fillId="3" borderId="30" xfId="0" applyNumberFormat="1" applyFont="1" applyFill="1" applyBorder="1" applyAlignment="1">
      <alignment horizontal="center" vertical="center" textRotation="90" wrapText="1" readingOrder="2"/>
    </xf>
    <xf numFmtId="49" fontId="6" fillId="3" borderId="32" xfId="0" applyNumberFormat="1" applyFont="1" applyFill="1" applyBorder="1" applyAlignment="1">
      <alignment horizontal="center" vertical="center" textRotation="90" wrapText="1" readingOrder="2"/>
    </xf>
    <xf numFmtId="164" fontId="2" fillId="2" borderId="33" xfId="0" applyNumberFormat="1" applyFont="1" applyFill="1" applyBorder="1" applyAlignment="1">
      <alignment vertical="center" wrapText="1" readingOrder="2"/>
    </xf>
    <xf numFmtId="164" fontId="2" fillId="2" borderId="31" xfId="0" applyNumberFormat="1" applyFont="1" applyFill="1" applyBorder="1" applyAlignment="1">
      <alignment vertical="center" wrapText="1" readingOrder="2"/>
    </xf>
    <xf numFmtId="164" fontId="3" fillId="2" borderId="25" xfId="0" applyNumberFormat="1" applyFont="1" applyFill="1" applyBorder="1" applyAlignment="1">
      <alignment vertical="center" wrapText="1" readingOrder="2"/>
    </xf>
    <xf numFmtId="0" fontId="0" fillId="0" borderId="1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9" fontId="3" fillId="3" borderId="36" xfId="0" applyNumberFormat="1" applyFont="1" applyFill="1" applyBorder="1" applyAlignment="1">
      <alignment horizontal="center" vertical="center" textRotation="90" wrapText="1" readingOrder="2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164" fontId="2" fillId="0" borderId="12" xfId="0" applyNumberFormat="1" applyFont="1" applyBorder="1" applyAlignment="1">
      <alignment vertical="center" wrapText="1" readingOrder="2"/>
    </xf>
    <xf numFmtId="0" fontId="5" fillId="0" borderId="0" xfId="0" applyFont="1" applyAlignment="1">
      <alignment horizontal="center"/>
    </xf>
    <xf numFmtId="49" fontId="6" fillId="3" borderId="10" xfId="0" applyNumberFormat="1" applyFont="1" applyFill="1" applyBorder="1" applyAlignment="1">
      <alignment horizontal="center" vertical="center" textRotation="90" wrapText="1" readingOrder="2"/>
    </xf>
    <xf numFmtId="49" fontId="6" fillId="3" borderId="5" xfId="0" applyNumberFormat="1" applyFont="1" applyFill="1" applyBorder="1" applyAlignment="1">
      <alignment horizontal="center" vertical="center" textRotation="90" wrapText="1" readingOrder="2"/>
    </xf>
    <xf numFmtId="49" fontId="6" fillId="3" borderId="4" xfId="0" applyNumberFormat="1" applyFont="1" applyFill="1" applyBorder="1" applyAlignment="1">
      <alignment horizontal="center" vertical="center" textRotation="90" wrapText="1" readingOrder="1"/>
    </xf>
    <xf numFmtId="49" fontId="6" fillId="3" borderId="4" xfId="0" applyNumberFormat="1" applyFont="1" applyFill="1" applyBorder="1" applyAlignment="1">
      <alignment horizontal="center" vertical="center" textRotation="90" wrapText="1" readingOrder="2"/>
    </xf>
    <xf numFmtId="49" fontId="13" fillId="5" borderId="4" xfId="0" applyNumberFormat="1" applyFont="1" applyFill="1" applyBorder="1" applyAlignment="1">
      <alignment horizontal="center" vertical="center" textRotation="90" wrapText="1" readingOrder="2"/>
    </xf>
    <xf numFmtId="49" fontId="6" fillId="3" borderId="26" xfId="0" applyNumberFormat="1" applyFont="1" applyFill="1" applyBorder="1" applyAlignment="1">
      <alignment horizontal="center" vertical="center" textRotation="90" wrapText="1" readingOrder="2"/>
    </xf>
    <xf numFmtId="0" fontId="6" fillId="3" borderId="11" xfId="0" applyFont="1" applyFill="1" applyBorder="1" applyAlignment="1">
      <alignment horizontal="center" vertical="center" textRotation="90" wrapText="1" readingOrder="2"/>
    </xf>
    <xf numFmtId="0" fontId="6" fillId="3" borderId="9" xfId="0" applyFont="1" applyFill="1" applyBorder="1" applyAlignment="1">
      <alignment horizontal="center" vertical="center" textRotation="90" wrapText="1" readingOrder="2"/>
    </xf>
    <xf numFmtId="49" fontId="6" fillId="5" borderId="8" xfId="0" applyNumberFormat="1" applyFont="1" applyFill="1" applyBorder="1" applyAlignment="1">
      <alignment horizontal="center" vertical="center" textRotation="90" wrapText="1" readingOrder="2"/>
    </xf>
    <xf numFmtId="49" fontId="6" fillId="3" borderId="36" xfId="0" applyNumberFormat="1" applyFont="1" applyFill="1" applyBorder="1" applyAlignment="1">
      <alignment horizontal="center" vertical="center" textRotation="90" wrapText="1" readingOrder="2"/>
    </xf>
    <xf numFmtId="49" fontId="6" fillId="3" borderId="28" xfId="0" applyNumberFormat="1" applyFont="1" applyFill="1" applyBorder="1" applyAlignment="1">
      <alignment horizontal="center" vertical="center" textRotation="90" wrapText="1" readingOrder="2"/>
    </xf>
    <xf numFmtId="49" fontId="6" fillId="3" borderId="19" xfId="0" applyNumberFormat="1" applyFont="1" applyFill="1" applyBorder="1" applyAlignment="1">
      <alignment horizontal="center" vertical="center" textRotation="90" wrapText="1" readingOrder="2"/>
    </xf>
    <xf numFmtId="49" fontId="6" fillId="3" borderId="46" xfId="0" applyNumberFormat="1" applyFont="1" applyFill="1" applyBorder="1" applyAlignment="1">
      <alignment horizontal="center" vertical="center" textRotation="90" wrapText="1" readingOrder="2"/>
    </xf>
    <xf numFmtId="49" fontId="6" fillId="3" borderId="47" xfId="0" applyNumberFormat="1" applyFont="1" applyFill="1" applyBorder="1" applyAlignment="1">
      <alignment horizontal="center" vertical="center" textRotation="90" wrapText="1" readingOrder="2"/>
    </xf>
    <xf numFmtId="0" fontId="0" fillId="0" borderId="0" xfId="0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 vertical="center" wrapText="1" readingOrder="2"/>
    </xf>
    <xf numFmtId="164" fontId="2" fillId="0" borderId="13" xfId="0" applyNumberFormat="1" applyFont="1" applyBorder="1" applyAlignment="1">
      <alignment horizontal="center" vertical="center" wrapText="1" readingOrder="2"/>
    </xf>
    <xf numFmtId="164" fontId="2" fillId="0" borderId="12" xfId="0" applyNumberFormat="1" applyFont="1" applyBorder="1" applyAlignment="1">
      <alignment horizontal="center" vertical="center" wrapText="1" readingOrder="2"/>
    </xf>
    <xf numFmtId="164" fontId="2" fillId="2" borderId="12" xfId="0" applyNumberFormat="1" applyFont="1" applyFill="1" applyBorder="1" applyAlignment="1">
      <alignment horizontal="center" vertical="center" wrapText="1" readingOrder="2"/>
    </xf>
    <xf numFmtId="164" fontId="2" fillId="2" borderId="3" xfId="0" applyNumberFormat="1" applyFont="1" applyFill="1" applyBorder="1" applyAlignment="1">
      <alignment horizontal="center" vertical="center" wrapText="1" readingOrder="2"/>
    </xf>
    <xf numFmtId="164" fontId="2" fillId="2" borderId="13" xfId="0" applyNumberFormat="1" applyFont="1" applyFill="1" applyBorder="1" applyAlignment="1">
      <alignment horizontal="center" vertical="center" wrapText="1" readingOrder="2"/>
    </xf>
    <xf numFmtId="164" fontId="9" fillId="2" borderId="12" xfId="0" applyNumberFormat="1" applyFont="1" applyFill="1" applyBorder="1" applyAlignment="1">
      <alignment horizontal="center" vertical="center" wrapText="1" readingOrder="2"/>
    </xf>
    <xf numFmtId="164" fontId="9" fillId="2" borderId="3" xfId="0" applyNumberFormat="1" applyFont="1" applyFill="1" applyBorder="1" applyAlignment="1">
      <alignment horizontal="center" vertical="center" wrapText="1" readingOrder="2"/>
    </xf>
    <xf numFmtId="164" fontId="9" fillId="2" borderId="13" xfId="0" applyNumberFormat="1" applyFont="1" applyFill="1" applyBorder="1" applyAlignment="1">
      <alignment horizontal="center" vertical="center" wrapText="1" readingOrder="2"/>
    </xf>
    <xf numFmtId="164" fontId="2" fillId="2" borderId="48" xfId="0" applyNumberFormat="1" applyFont="1" applyFill="1" applyBorder="1" applyAlignment="1">
      <alignment horizontal="center" vertical="center" wrapText="1" readingOrder="2"/>
    </xf>
    <xf numFmtId="1" fontId="9" fillId="2" borderId="12" xfId="0" applyNumberFormat="1" applyFont="1" applyFill="1" applyBorder="1" applyAlignment="1">
      <alignment horizontal="center" vertical="center" wrapText="1" readingOrder="2"/>
    </xf>
    <xf numFmtId="1" fontId="9" fillId="2" borderId="30" xfId="0" applyNumberFormat="1" applyFont="1" applyFill="1" applyBorder="1" applyAlignment="1">
      <alignment horizontal="center" vertical="center" wrapText="1" readingOrder="2"/>
    </xf>
    <xf numFmtId="164" fontId="9" fillId="2" borderId="30" xfId="0" applyNumberFormat="1" applyFont="1" applyFill="1" applyBorder="1" applyAlignment="1">
      <alignment horizontal="center" vertical="center" wrapText="1" readingOrder="2"/>
    </xf>
    <xf numFmtId="164" fontId="9" fillId="2" borderId="4" xfId="0" applyNumberFormat="1" applyFont="1" applyFill="1" applyBorder="1" applyAlignment="1">
      <alignment horizontal="center" vertical="center" wrapText="1" readingOrder="2"/>
    </xf>
    <xf numFmtId="164" fontId="9" fillId="2" borderId="10" xfId="0" applyNumberFormat="1" applyFont="1" applyFill="1" applyBorder="1" applyAlignment="1">
      <alignment horizontal="center" vertical="center" wrapText="1" readingOrder="2"/>
    </xf>
    <xf numFmtId="164" fontId="9" fillId="2" borderId="26" xfId="0" applyNumberFormat="1" applyFont="1" applyFill="1" applyBorder="1" applyAlignment="1">
      <alignment horizontal="center" vertical="center" wrapText="1" readingOrder="2"/>
    </xf>
    <xf numFmtId="164" fontId="0" fillId="0" borderId="5" xfId="0" applyNumberFormat="1" applyBorder="1" applyAlignment="1">
      <alignment horizontal="center" vertical="center"/>
    </xf>
    <xf numFmtId="0" fontId="1" fillId="2" borderId="34" xfId="0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 wrapText="1" readingOrder="2"/>
    </xf>
    <xf numFmtId="164" fontId="2" fillId="0" borderId="7" xfId="0" applyNumberFormat="1" applyFont="1" applyBorder="1" applyAlignment="1">
      <alignment horizontal="center" vertical="center" wrapText="1" readingOrder="2"/>
    </xf>
    <xf numFmtId="164" fontId="2" fillId="0" borderId="6" xfId="0" applyNumberFormat="1" applyFont="1" applyBorder="1" applyAlignment="1">
      <alignment horizontal="center" vertical="center" wrapText="1" readingOrder="2"/>
    </xf>
    <xf numFmtId="164" fontId="2" fillId="2" borderId="6" xfId="0" applyNumberFormat="1" applyFont="1" applyFill="1" applyBorder="1" applyAlignment="1">
      <alignment horizontal="center" vertical="center" wrapText="1" readingOrder="2"/>
    </xf>
    <xf numFmtId="164" fontId="2" fillId="2" borderId="4" xfId="0" applyNumberFormat="1" applyFont="1" applyFill="1" applyBorder="1" applyAlignment="1">
      <alignment horizontal="center" vertical="center" wrapText="1" readingOrder="2"/>
    </xf>
    <xf numFmtId="164" fontId="2" fillId="2" borderId="1" xfId="0" applyNumberFormat="1" applyFont="1" applyFill="1" applyBorder="1" applyAlignment="1">
      <alignment horizontal="center" vertical="center" wrapText="1" readingOrder="2"/>
    </xf>
    <xf numFmtId="164" fontId="2" fillId="2" borderId="7" xfId="0" applyNumberFormat="1" applyFont="1" applyFill="1" applyBorder="1" applyAlignment="1">
      <alignment horizontal="center" vertical="center" wrapText="1" readingOrder="2"/>
    </xf>
    <xf numFmtId="164" fontId="9" fillId="2" borderId="6" xfId="0" applyNumberFormat="1" applyFont="1" applyFill="1" applyBorder="1" applyAlignment="1">
      <alignment horizontal="center" vertical="center" wrapText="1" readingOrder="2"/>
    </xf>
    <xf numFmtId="164" fontId="9" fillId="2" borderId="1" xfId="0" applyNumberFormat="1" applyFont="1" applyFill="1" applyBorder="1" applyAlignment="1">
      <alignment horizontal="center" vertical="center" wrapText="1" readingOrder="2"/>
    </xf>
    <xf numFmtId="164" fontId="9" fillId="2" borderId="7" xfId="0" applyNumberFormat="1" applyFont="1" applyFill="1" applyBorder="1" applyAlignment="1">
      <alignment horizontal="center" vertical="center" wrapText="1" readingOrder="2"/>
    </xf>
    <xf numFmtId="1" fontId="9" fillId="2" borderId="6" xfId="0" applyNumberFormat="1" applyFont="1" applyFill="1" applyBorder="1" applyAlignment="1">
      <alignment horizontal="center" vertical="center" wrapText="1" readingOrder="2"/>
    </xf>
    <xf numFmtId="1" fontId="9" fillId="2" borderId="27" xfId="0" applyNumberFormat="1" applyFont="1" applyFill="1" applyBorder="1" applyAlignment="1">
      <alignment horizontal="center" vertical="center" wrapText="1" readingOrder="2"/>
    </xf>
    <xf numFmtId="164" fontId="9" fillId="2" borderId="27" xfId="0" applyNumberFormat="1" applyFont="1" applyFill="1" applyBorder="1" applyAlignment="1">
      <alignment horizontal="center" vertical="center" wrapText="1" readingOrder="2"/>
    </xf>
    <xf numFmtId="164" fontId="0" fillId="0" borderId="7" xfId="0" applyNumberFormat="1" applyBorder="1" applyAlignment="1">
      <alignment horizontal="center" vertical="center"/>
    </xf>
    <xf numFmtId="0" fontId="1" fillId="2" borderId="17" xfId="0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center" vertical="center" wrapText="1" readingOrder="2"/>
    </xf>
    <xf numFmtId="164" fontId="3" fillId="0" borderId="9" xfId="0" applyNumberFormat="1" applyFont="1" applyBorder="1" applyAlignment="1">
      <alignment horizontal="center" vertical="center" wrapText="1" readingOrder="2"/>
    </xf>
    <xf numFmtId="164" fontId="3" fillId="0" borderId="8" xfId="0" applyNumberFormat="1" applyFont="1" applyBorder="1" applyAlignment="1">
      <alignment horizontal="center" vertical="center" wrapText="1" readingOrder="2"/>
    </xf>
    <xf numFmtId="164" fontId="3" fillId="2" borderId="8" xfId="0" applyNumberFormat="1" applyFont="1" applyFill="1" applyBorder="1" applyAlignment="1">
      <alignment horizontal="center" vertical="center" wrapText="1" readingOrder="2"/>
    </xf>
    <xf numFmtId="164" fontId="3" fillId="2" borderId="11" xfId="0" applyNumberFormat="1" applyFont="1" applyFill="1" applyBorder="1" applyAlignment="1">
      <alignment horizontal="center" vertical="center" wrapText="1" readingOrder="2"/>
    </xf>
    <xf numFmtId="164" fontId="3" fillId="2" borderId="9" xfId="0" applyNumberFormat="1" applyFont="1" applyFill="1" applyBorder="1" applyAlignment="1">
      <alignment horizontal="center" vertical="center" wrapText="1" readingOrder="2"/>
    </xf>
    <xf numFmtId="164" fontId="8" fillId="2" borderId="8" xfId="0" applyNumberFormat="1" applyFont="1" applyFill="1" applyBorder="1" applyAlignment="1">
      <alignment horizontal="center" vertical="center" wrapText="1" readingOrder="2"/>
    </xf>
    <xf numFmtId="164" fontId="8" fillId="2" borderId="11" xfId="0" applyNumberFormat="1" applyFont="1" applyFill="1" applyBorder="1" applyAlignment="1">
      <alignment horizontal="center" vertical="center" wrapText="1" readingOrder="2"/>
    </xf>
    <xf numFmtId="164" fontId="8" fillId="2" borderId="9" xfId="0" applyNumberFormat="1" applyFont="1" applyFill="1" applyBorder="1" applyAlignment="1">
      <alignment horizontal="center" vertical="center" wrapText="1" readingOrder="2"/>
    </xf>
    <xf numFmtId="1" fontId="8" fillId="2" borderId="8" xfId="0" applyNumberFormat="1" applyFont="1" applyFill="1" applyBorder="1" applyAlignment="1">
      <alignment horizontal="center" vertical="center" wrapText="1" readingOrder="2"/>
    </xf>
    <xf numFmtId="1" fontId="8" fillId="2" borderId="28" xfId="0" applyNumberFormat="1" applyFont="1" applyFill="1" applyBorder="1" applyAlignment="1">
      <alignment horizontal="center" vertical="center" wrapText="1" readingOrder="2"/>
    </xf>
    <xf numFmtId="164" fontId="8" fillId="2" borderId="28" xfId="0" applyNumberFormat="1" applyFont="1" applyFill="1" applyBorder="1" applyAlignment="1">
      <alignment horizontal="center" vertical="center" wrapText="1" readingOrder="2"/>
    </xf>
    <xf numFmtId="164" fontId="1" fillId="0" borderId="9" xfId="0" applyNumberFormat="1" applyFont="1" applyBorder="1" applyAlignment="1">
      <alignment horizontal="center" vertical="center"/>
    </xf>
    <xf numFmtId="164" fontId="8" fillId="2" borderId="18" xfId="0" applyNumberFormat="1" applyFont="1" applyFill="1" applyBorder="1" applyAlignment="1">
      <alignment horizontal="right" vertical="center" wrapText="1" readingOrder="2"/>
    </xf>
    <xf numFmtId="164" fontId="8" fillId="2" borderId="0" xfId="0" applyNumberFormat="1" applyFont="1" applyFill="1" applyAlignment="1">
      <alignment horizontal="center" vertical="center" wrapText="1" readingOrder="2"/>
    </xf>
    <xf numFmtId="0" fontId="12" fillId="0" borderId="0" xfId="0" applyFont="1"/>
    <xf numFmtId="49" fontId="6" fillId="2" borderId="0" xfId="0" applyNumberFormat="1" applyFont="1" applyFill="1" applyAlignment="1">
      <alignment horizontal="center" vertical="center" textRotation="90" wrapText="1" readingOrder="2"/>
    </xf>
    <xf numFmtId="0" fontId="1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 wrapText="1" readingOrder="2"/>
    </xf>
    <xf numFmtId="0" fontId="4" fillId="0" borderId="0" xfId="0" applyFont="1" applyAlignment="1">
      <alignment vertical="center" readingOrder="2"/>
    </xf>
    <xf numFmtId="49" fontId="6" fillId="6" borderId="10" xfId="0" applyNumberFormat="1" applyFont="1" applyFill="1" applyBorder="1" applyAlignment="1">
      <alignment horizontal="center" vertical="center" textRotation="90" wrapText="1" readingOrder="2"/>
    </xf>
    <xf numFmtId="49" fontId="6" fillId="6" borderId="5" xfId="0" applyNumberFormat="1" applyFont="1" applyFill="1" applyBorder="1" applyAlignment="1">
      <alignment horizontal="center" vertical="center" textRotation="90" wrapText="1" readingOrder="2"/>
    </xf>
    <xf numFmtId="49" fontId="6" fillId="6" borderId="4" xfId="0" applyNumberFormat="1" applyFont="1" applyFill="1" applyBorder="1" applyAlignment="1">
      <alignment horizontal="center" vertical="center" textRotation="90" wrapText="1" readingOrder="1"/>
    </xf>
    <xf numFmtId="49" fontId="6" fillId="6" borderId="5" xfId="0" applyNumberFormat="1" applyFont="1" applyFill="1" applyBorder="1" applyAlignment="1">
      <alignment horizontal="center" vertical="center" textRotation="90" wrapText="1" readingOrder="1"/>
    </xf>
    <xf numFmtId="49" fontId="6" fillId="6" borderId="10" xfId="0" applyNumberFormat="1" applyFont="1" applyFill="1" applyBorder="1" applyAlignment="1">
      <alignment horizontal="center" vertical="center" textRotation="90" wrapText="1" readingOrder="1"/>
    </xf>
    <xf numFmtId="49" fontId="6" fillId="6" borderId="4" xfId="0" applyNumberFormat="1" applyFont="1" applyFill="1" applyBorder="1" applyAlignment="1">
      <alignment horizontal="center" vertical="center" textRotation="90" wrapText="1" readingOrder="2"/>
    </xf>
    <xf numFmtId="49" fontId="6" fillId="6" borderId="26" xfId="0" applyNumberFormat="1" applyFont="1" applyFill="1" applyBorder="1" applyAlignment="1">
      <alignment horizontal="center" vertical="center" textRotation="90" wrapText="1" readingOrder="2"/>
    </xf>
    <xf numFmtId="49" fontId="6" fillId="6" borderId="11" xfId="0" applyNumberFormat="1" applyFont="1" applyFill="1" applyBorder="1" applyAlignment="1">
      <alignment horizontal="center" vertical="center" textRotation="90" wrapText="1" readingOrder="2"/>
    </xf>
    <xf numFmtId="49" fontId="6" fillId="6" borderId="9" xfId="0" applyNumberFormat="1" applyFont="1" applyFill="1" applyBorder="1" applyAlignment="1">
      <alignment horizontal="center" vertical="center" textRotation="90" wrapText="1" readingOrder="2"/>
    </xf>
    <xf numFmtId="49" fontId="6" fillId="6" borderId="8" xfId="0" applyNumberFormat="1" applyFont="1" applyFill="1" applyBorder="1" applyAlignment="1">
      <alignment horizontal="left" vertical="center" textRotation="90" wrapText="1"/>
    </xf>
    <xf numFmtId="49" fontId="6" fillId="6" borderId="8" xfId="0" applyNumberFormat="1" applyFont="1" applyFill="1" applyBorder="1" applyAlignment="1">
      <alignment horizontal="center" vertical="center" textRotation="90" wrapText="1" readingOrder="2"/>
    </xf>
    <xf numFmtId="0" fontId="6" fillId="6" borderId="11" xfId="0" applyFont="1" applyFill="1" applyBorder="1" applyAlignment="1">
      <alignment horizontal="center" vertical="center" textRotation="90" wrapText="1" readingOrder="2"/>
    </xf>
    <xf numFmtId="0" fontId="6" fillId="6" borderId="9" xfId="0" applyFont="1" applyFill="1" applyBorder="1" applyAlignment="1">
      <alignment horizontal="center" vertical="center" textRotation="90" wrapText="1" readingOrder="2"/>
    </xf>
    <xf numFmtId="49" fontId="6" fillId="6" borderId="28" xfId="0" applyNumberFormat="1" applyFont="1" applyFill="1" applyBorder="1" applyAlignment="1">
      <alignment horizontal="center" vertical="center" textRotation="90" wrapText="1" readingOrder="2"/>
    </xf>
    <xf numFmtId="49" fontId="6" fillId="6" borderId="20" xfId="0" applyNumberFormat="1" applyFont="1" applyFill="1" applyBorder="1" applyAlignment="1">
      <alignment horizontal="center" vertical="center" textRotation="90" wrapText="1" readingOrder="2"/>
    </xf>
    <xf numFmtId="49" fontId="6" fillId="6" borderId="21" xfId="0" applyNumberFormat="1" applyFont="1" applyFill="1" applyBorder="1" applyAlignment="1">
      <alignment horizontal="center" vertical="center" textRotation="90" wrapText="1" readingOrder="2"/>
    </xf>
    <xf numFmtId="49" fontId="6" fillId="6" borderId="32" xfId="0" applyNumberFormat="1" applyFont="1" applyFill="1" applyBorder="1" applyAlignment="1">
      <alignment horizontal="center" vertical="center" textRotation="90" wrapText="1" readingOrder="2"/>
    </xf>
    <xf numFmtId="164" fontId="2" fillId="0" borderId="5" xfId="0" applyNumberFormat="1" applyFont="1" applyBorder="1" applyAlignment="1">
      <alignment horizontal="center" vertical="center" wrapText="1" readingOrder="2"/>
    </xf>
    <xf numFmtId="164" fontId="2" fillId="0" borderId="4" xfId="0" applyNumberFormat="1" applyFont="1" applyBorder="1" applyAlignment="1">
      <alignment horizontal="center" vertical="center" wrapText="1" readingOrder="2"/>
    </xf>
    <xf numFmtId="164" fontId="2" fillId="0" borderId="10" xfId="0" applyNumberFormat="1" applyFont="1" applyBorder="1" applyAlignment="1">
      <alignment horizontal="center" vertical="center" wrapText="1" readingOrder="2"/>
    </xf>
    <xf numFmtId="164" fontId="2" fillId="2" borderId="10" xfId="0" applyNumberFormat="1" applyFont="1" applyFill="1" applyBorder="1" applyAlignment="1">
      <alignment horizontal="center" vertical="center" wrapText="1" readingOrder="2"/>
    </xf>
    <xf numFmtId="164" fontId="2" fillId="2" borderId="5" xfId="0" applyNumberFormat="1" applyFont="1" applyFill="1" applyBorder="1" applyAlignment="1">
      <alignment horizontal="center" vertical="center" wrapText="1" readingOrder="2"/>
    </xf>
    <xf numFmtId="164" fontId="9" fillId="2" borderId="5" xfId="0" applyNumberFormat="1" applyFont="1" applyFill="1" applyBorder="1" applyAlignment="1">
      <alignment vertical="center" wrapText="1" readingOrder="2"/>
    </xf>
    <xf numFmtId="164" fontId="9" fillId="2" borderId="4" xfId="0" applyNumberFormat="1" applyFont="1" applyFill="1" applyBorder="1" applyAlignment="1">
      <alignment vertical="center" wrapText="1" readingOrder="2"/>
    </xf>
    <xf numFmtId="1" fontId="9" fillId="2" borderId="5" xfId="0" applyNumberFormat="1" applyFont="1" applyFill="1" applyBorder="1" applyAlignment="1">
      <alignment vertical="center" wrapText="1" readingOrder="2"/>
    </xf>
    <xf numFmtId="164" fontId="2" fillId="2" borderId="52" xfId="0" applyNumberFormat="1" applyFont="1" applyFill="1" applyBorder="1" applyAlignment="1">
      <alignment vertical="center" wrapText="1" readingOrder="2"/>
    </xf>
    <xf numFmtId="164" fontId="9" fillId="2" borderId="26" xfId="0" applyNumberFormat="1" applyFont="1" applyFill="1" applyBorder="1" applyAlignment="1">
      <alignment vertical="center" wrapText="1" readingOrder="2"/>
    </xf>
    <xf numFmtId="164" fontId="9" fillId="2" borderId="12" xfId="0" applyNumberFormat="1" applyFont="1" applyFill="1" applyBorder="1" applyAlignment="1">
      <alignment vertical="center" wrapText="1" readingOrder="2"/>
    </xf>
    <xf numFmtId="164" fontId="2" fillId="0" borderId="30" xfId="0" applyNumberFormat="1" applyFont="1" applyBorder="1" applyAlignment="1">
      <alignment vertical="center"/>
    </xf>
    <xf numFmtId="164" fontId="9" fillId="0" borderId="4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164" fontId="9" fillId="2" borderId="7" xfId="0" applyNumberFormat="1" applyFont="1" applyFill="1" applyBorder="1" applyAlignment="1">
      <alignment vertical="center" wrapText="1" readingOrder="2"/>
    </xf>
    <xf numFmtId="164" fontId="9" fillId="2" borderId="6" xfId="0" applyNumberFormat="1" applyFont="1" applyFill="1" applyBorder="1" applyAlignment="1">
      <alignment vertical="center" wrapText="1" readingOrder="2"/>
    </xf>
    <xf numFmtId="1" fontId="9" fillId="2" borderId="7" xfId="0" applyNumberFormat="1" applyFont="1" applyFill="1" applyBorder="1" applyAlignment="1">
      <alignment vertical="center" wrapText="1" readingOrder="2"/>
    </xf>
    <xf numFmtId="164" fontId="9" fillId="2" borderId="27" xfId="0" applyNumberFormat="1" applyFont="1" applyFill="1" applyBorder="1" applyAlignment="1">
      <alignment vertical="center" wrapText="1" readingOrder="2"/>
    </xf>
    <xf numFmtId="164" fontId="2" fillId="0" borderId="27" xfId="0" applyNumberFormat="1" applyFont="1" applyBorder="1" applyAlignment="1">
      <alignment vertical="center"/>
    </xf>
    <xf numFmtId="164" fontId="9" fillId="0" borderId="6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164" fontId="8" fillId="2" borderId="8" xfId="0" applyNumberFormat="1" applyFont="1" applyFill="1" applyBorder="1" applyAlignment="1">
      <alignment vertical="center" wrapText="1" readingOrder="2"/>
    </xf>
    <xf numFmtId="1" fontId="8" fillId="2" borderId="9" xfId="0" applyNumberFormat="1" applyFont="1" applyFill="1" applyBorder="1" applyAlignment="1">
      <alignment vertical="center" wrapText="1" readingOrder="2"/>
    </xf>
    <xf numFmtId="164" fontId="8" fillId="2" borderId="28" xfId="0" applyNumberFormat="1" applyFont="1" applyFill="1" applyBorder="1" applyAlignment="1">
      <alignment vertical="center" wrapText="1" readingOrder="2"/>
    </xf>
    <xf numFmtId="164" fontId="3" fillId="0" borderId="11" xfId="0" applyNumberFormat="1" applyFont="1" applyBorder="1" applyAlignment="1">
      <alignment vertical="center"/>
    </xf>
    <xf numFmtId="164" fontId="3" fillId="0" borderId="28" xfId="0" applyNumberFormat="1" applyFont="1" applyBorder="1" applyAlignment="1">
      <alignment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164" fontId="2" fillId="0" borderId="51" xfId="0" applyNumberFormat="1" applyFont="1" applyBorder="1" applyAlignment="1">
      <alignment horizontal="center" vertical="center" wrapText="1" readingOrder="2"/>
    </xf>
    <xf numFmtId="164" fontId="2" fillId="0" borderId="17" xfId="0" applyNumberFormat="1" applyFont="1" applyBorder="1" applyAlignment="1">
      <alignment horizontal="center" vertical="center" wrapText="1" readingOrder="2"/>
    </xf>
    <xf numFmtId="164" fontId="3" fillId="0" borderId="18" xfId="0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3" fillId="6" borderId="10" xfId="0" applyNumberFormat="1" applyFont="1" applyFill="1" applyBorder="1" applyAlignment="1">
      <alignment horizontal="center" vertical="center" textRotation="90" wrapText="1" readingOrder="2"/>
    </xf>
    <xf numFmtId="49" fontId="3" fillId="6" borderId="5" xfId="0" applyNumberFormat="1" applyFont="1" applyFill="1" applyBorder="1" applyAlignment="1">
      <alignment horizontal="center" vertical="center" textRotation="90" wrapText="1" readingOrder="2"/>
    </xf>
    <xf numFmtId="49" fontId="3" fillId="6" borderId="12" xfId="0" applyNumberFormat="1" applyFont="1" applyFill="1" applyBorder="1" applyAlignment="1">
      <alignment horizontal="center" vertical="center" textRotation="90" wrapText="1" readingOrder="1"/>
    </xf>
    <xf numFmtId="49" fontId="3" fillId="6" borderId="13" xfId="0" applyNumberFormat="1" applyFont="1" applyFill="1" applyBorder="1" applyAlignment="1">
      <alignment horizontal="center" vertical="center" textRotation="90" wrapText="1" readingOrder="2"/>
    </xf>
    <xf numFmtId="49" fontId="3" fillId="6" borderId="12" xfId="0" applyNumberFormat="1" applyFont="1" applyFill="1" applyBorder="1" applyAlignment="1">
      <alignment horizontal="center" vertical="center" textRotation="90" wrapText="1" readingOrder="2"/>
    </xf>
    <xf numFmtId="49" fontId="3" fillId="6" borderId="3" xfId="0" applyNumberFormat="1" applyFont="1" applyFill="1" applyBorder="1" applyAlignment="1">
      <alignment horizontal="center" vertical="center" textRotation="90" wrapText="1" readingOrder="2"/>
    </xf>
    <xf numFmtId="49" fontId="3" fillId="6" borderId="3" xfId="0" applyNumberFormat="1" applyFont="1" applyFill="1" applyBorder="1" applyAlignment="1">
      <alignment horizontal="center" vertical="center" textRotation="90" wrapText="1" readingOrder="1"/>
    </xf>
    <xf numFmtId="49" fontId="3" fillId="6" borderId="13" xfId="0" applyNumberFormat="1" applyFont="1" applyFill="1" applyBorder="1" applyAlignment="1">
      <alignment horizontal="center" vertical="center" textRotation="90" wrapText="1" readingOrder="1"/>
    </xf>
    <xf numFmtId="49" fontId="6" fillId="6" borderId="12" xfId="0" applyNumberFormat="1" applyFont="1" applyFill="1" applyBorder="1" applyAlignment="1">
      <alignment horizontal="center" vertical="center" textRotation="90" wrapText="1" readingOrder="2"/>
    </xf>
    <xf numFmtId="49" fontId="6" fillId="6" borderId="3" xfId="0" applyNumberFormat="1" applyFont="1" applyFill="1" applyBorder="1" applyAlignment="1">
      <alignment horizontal="center" vertical="center" textRotation="90" wrapText="1" readingOrder="2"/>
    </xf>
    <xf numFmtId="49" fontId="6" fillId="6" borderId="13" xfId="0" applyNumberFormat="1" applyFont="1" applyFill="1" applyBorder="1" applyAlignment="1">
      <alignment horizontal="center" vertical="center" textRotation="90" wrapText="1" readingOrder="2"/>
    </xf>
    <xf numFmtId="49" fontId="6" fillId="6" borderId="30" xfId="0" applyNumberFormat="1" applyFont="1" applyFill="1" applyBorder="1" applyAlignment="1">
      <alignment horizontal="center" vertical="center" textRotation="90" wrapText="1" readingOrder="2"/>
    </xf>
    <xf numFmtId="49" fontId="3" fillId="6" borderId="11" xfId="0" applyNumberFormat="1" applyFont="1" applyFill="1" applyBorder="1" applyAlignment="1">
      <alignment horizontal="center" vertical="center" textRotation="90" wrapText="1" readingOrder="2"/>
    </xf>
    <xf numFmtId="49" fontId="3" fillId="6" borderId="9" xfId="0" applyNumberFormat="1" applyFont="1" applyFill="1" applyBorder="1" applyAlignment="1">
      <alignment horizontal="center" vertical="center" textRotation="90" wrapText="1" readingOrder="2"/>
    </xf>
    <xf numFmtId="49" fontId="3" fillId="6" borderId="8" xfId="0" applyNumberFormat="1" applyFont="1" applyFill="1" applyBorder="1" applyAlignment="1">
      <alignment horizontal="left" vertical="center" textRotation="90" wrapText="1" readingOrder="2"/>
    </xf>
    <xf numFmtId="49" fontId="3" fillId="6" borderId="20" xfId="0" applyNumberFormat="1" applyFont="1" applyFill="1" applyBorder="1" applyAlignment="1">
      <alignment horizontal="center" vertical="center" textRotation="90" wrapText="1" readingOrder="2"/>
    </xf>
    <xf numFmtId="49" fontId="3" fillId="6" borderId="21" xfId="0" applyNumberFormat="1" applyFont="1" applyFill="1" applyBorder="1" applyAlignment="1">
      <alignment horizontal="center" vertical="center" textRotation="90" wrapText="1" readingOrder="2"/>
    </xf>
    <xf numFmtId="0" fontId="3" fillId="6" borderId="21" xfId="0" applyFont="1" applyFill="1" applyBorder="1" applyAlignment="1">
      <alignment horizontal="center" vertical="center" textRotation="90" wrapText="1" readingOrder="2"/>
    </xf>
    <xf numFmtId="0" fontId="3" fillId="6" borderId="47" xfId="0" applyFont="1" applyFill="1" applyBorder="1" applyAlignment="1">
      <alignment horizontal="center" vertical="center" textRotation="90" wrapText="1" readingOrder="2"/>
    </xf>
    <xf numFmtId="49" fontId="3" fillId="6" borderId="8" xfId="0" applyNumberFormat="1" applyFont="1" applyFill="1" applyBorder="1" applyAlignment="1">
      <alignment horizontal="center" vertical="center" textRotation="90" wrapText="1" readingOrder="2"/>
    </xf>
    <xf numFmtId="49" fontId="6" fillId="6" borderId="47" xfId="0" applyNumberFormat="1" applyFont="1" applyFill="1" applyBorder="1" applyAlignment="1">
      <alignment horizontal="center" vertical="center" textRotation="90" wrapText="1" readingOrder="2"/>
    </xf>
    <xf numFmtId="164" fontId="2" fillId="0" borderId="29" xfId="0" applyNumberFormat="1" applyFont="1" applyBorder="1" applyAlignment="1">
      <alignment horizontal="center" vertical="center" wrapText="1" readingOrder="2"/>
    </xf>
    <xf numFmtId="164" fontId="0" fillId="0" borderId="10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15" fillId="0" borderId="13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164" fontId="15" fillId="0" borderId="13" xfId="0" applyNumberFormat="1" applyFont="1" applyBorder="1" applyAlignment="1">
      <alignment horizontal="center" vertical="center"/>
    </xf>
    <xf numFmtId="164" fontId="15" fillId="0" borderId="29" xfId="0" applyNumberFormat="1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 readingOrder="2"/>
    </xf>
    <xf numFmtId="164" fontId="0" fillId="0" borderId="1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7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164" fontId="15" fillId="0" borderId="7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 wrapText="1" readingOrder="2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6" fillId="0" borderId="11" xfId="0" applyNumberFormat="1" applyFont="1" applyBorder="1" applyAlignment="1">
      <alignment horizontal="center" vertical="center" wrapText="1"/>
    </xf>
    <xf numFmtId="164" fontId="16" fillId="0" borderId="9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164" fontId="16" fillId="0" borderId="9" xfId="0" applyNumberFormat="1" applyFont="1" applyBorder="1" applyAlignment="1">
      <alignment horizontal="center" vertical="center"/>
    </xf>
    <xf numFmtId="164" fontId="16" fillId="0" borderId="15" xfId="0" applyNumberFormat="1" applyFont="1" applyBorder="1" applyAlignment="1">
      <alignment horizontal="center" vertical="center"/>
    </xf>
    <xf numFmtId="0" fontId="1" fillId="2" borderId="18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 readingOrder="2"/>
    </xf>
    <xf numFmtId="0" fontId="0" fillId="0" borderId="0" xfId="0" applyAlignment="1">
      <alignment horizontal="center" vertical="center" wrapText="1" readingOrder="1"/>
    </xf>
    <xf numFmtId="0" fontId="0" fillId="0" borderId="0" xfId="0" applyAlignment="1">
      <alignment horizontal="right" readingOrder="1"/>
    </xf>
    <xf numFmtId="0" fontId="11" fillId="0" borderId="0" xfId="0" applyFont="1"/>
    <xf numFmtId="0" fontId="1" fillId="0" borderId="0" xfId="0" applyFont="1" applyAlignment="1">
      <alignment horizontal="center"/>
    </xf>
    <xf numFmtId="49" fontId="3" fillId="3" borderId="4" xfId="0" applyNumberFormat="1" applyFont="1" applyFill="1" applyBorder="1" applyAlignment="1">
      <alignment horizontal="center" vertical="center" textRotation="90" wrapText="1" readingOrder="2"/>
    </xf>
    <xf numFmtId="49" fontId="3" fillId="3" borderId="4" xfId="0" applyNumberFormat="1" applyFont="1" applyFill="1" applyBorder="1" applyAlignment="1">
      <alignment horizontal="center" vertical="center" textRotation="90" readingOrder="1"/>
    </xf>
    <xf numFmtId="49" fontId="3" fillId="3" borderId="5" xfId="0" applyNumberFormat="1" applyFont="1" applyFill="1" applyBorder="1" applyAlignment="1">
      <alignment horizontal="center" vertical="center" textRotation="90" readingOrder="1"/>
    </xf>
    <xf numFmtId="49" fontId="3" fillId="3" borderId="10" xfId="0" applyNumberFormat="1" applyFont="1" applyFill="1" applyBorder="1" applyAlignment="1">
      <alignment horizontal="center" vertical="center" textRotation="90" readingOrder="1"/>
    </xf>
    <xf numFmtId="49" fontId="3" fillId="7" borderId="4" xfId="0" applyNumberFormat="1" applyFont="1" applyFill="1" applyBorder="1" applyAlignment="1">
      <alignment horizontal="center" vertical="center" textRotation="90" readingOrder="1"/>
    </xf>
    <xf numFmtId="49" fontId="3" fillId="7" borderId="10" xfId="0" applyNumberFormat="1" applyFont="1" applyFill="1" applyBorder="1" applyAlignment="1">
      <alignment horizontal="center" vertical="center" textRotation="90" readingOrder="1"/>
    </xf>
    <xf numFmtId="49" fontId="3" fillId="7" borderId="5" xfId="0" applyNumberFormat="1" applyFont="1" applyFill="1" applyBorder="1" applyAlignment="1">
      <alignment horizontal="center" vertical="center" textRotation="90" readingOrder="1"/>
    </xf>
    <xf numFmtId="49" fontId="6" fillId="3" borderId="53" xfId="0" applyNumberFormat="1" applyFont="1" applyFill="1" applyBorder="1" applyAlignment="1">
      <alignment horizontal="center" vertical="center" textRotation="90" wrapText="1" readingOrder="2"/>
    </xf>
    <xf numFmtId="49" fontId="3" fillId="3" borderId="8" xfId="0" applyNumberFormat="1" applyFont="1" applyFill="1" applyBorder="1" applyAlignment="1">
      <alignment horizontal="center" vertical="center" textRotation="90" readingOrder="2"/>
    </xf>
    <xf numFmtId="49" fontId="3" fillId="3" borderId="19" xfId="0" applyNumberFormat="1" applyFont="1" applyFill="1" applyBorder="1" applyAlignment="1">
      <alignment horizontal="center" vertical="center" textRotation="90" wrapText="1" readingOrder="2"/>
    </xf>
    <xf numFmtId="49" fontId="3" fillId="3" borderId="46" xfId="0" applyNumberFormat="1" applyFont="1" applyFill="1" applyBorder="1" applyAlignment="1">
      <alignment horizontal="center" vertical="center" textRotation="90" wrapText="1" readingOrder="2"/>
    </xf>
    <xf numFmtId="49" fontId="3" fillId="7" borderId="19" xfId="0" applyNumberFormat="1" applyFont="1" applyFill="1" applyBorder="1" applyAlignment="1">
      <alignment horizontal="center" vertical="center" textRotation="90" wrapText="1" readingOrder="2"/>
    </xf>
    <xf numFmtId="49" fontId="3" fillId="7" borderId="46" xfId="0" applyNumberFormat="1" applyFont="1" applyFill="1" applyBorder="1" applyAlignment="1">
      <alignment horizontal="center" vertical="center" textRotation="90" wrapText="1" readingOrder="2"/>
    </xf>
    <xf numFmtId="49" fontId="3" fillId="7" borderId="36" xfId="0" applyNumberFormat="1" applyFont="1" applyFill="1" applyBorder="1" applyAlignment="1">
      <alignment horizontal="center" vertical="center" textRotation="90" wrapText="1" readingOrder="2"/>
    </xf>
    <xf numFmtId="0" fontId="18" fillId="0" borderId="27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center" vertical="center" wrapText="1" readingOrder="2"/>
    </xf>
    <xf numFmtId="164" fontId="3" fillId="0" borderId="12" xfId="0" applyNumberFormat="1" applyFont="1" applyBorder="1" applyAlignment="1">
      <alignment horizontal="center" vertical="center" wrapText="1" readingOrder="2"/>
    </xf>
    <xf numFmtId="164" fontId="3" fillId="0" borderId="3" xfId="0" applyNumberFormat="1" applyFont="1" applyBorder="1" applyAlignment="1">
      <alignment horizontal="center" vertical="center" wrapText="1" readingOrder="2"/>
    </xf>
    <xf numFmtId="164" fontId="3" fillId="0" borderId="13" xfId="0" applyNumberFormat="1" applyFont="1" applyBorder="1" applyAlignment="1">
      <alignment horizontal="center" vertical="center" wrapText="1" readingOrder="2"/>
    </xf>
    <xf numFmtId="164" fontId="3" fillId="2" borderId="3" xfId="0" applyNumberFormat="1" applyFont="1" applyFill="1" applyBorder="1" applyAlignment="1">
      <alignment horizontal="center" vertical="center" wrapText="1" readingOrder="2"/>
    </xf>
    <xf numFmtId="164" fontId="3" fillId="2" borderId="13" xfId="0" applyNumberFormat="1" applyFont="1" applyFill="1" applyBorder="1" applyAlignment="1">
      <alignment horizontal="center" vertical="center" wrapText="1" readingOrder="2"/>
    </xf>
    <xf numFmtId="164" fontId="3" fillId="2" borderId="12" xfId="0" applyNumberFormat="1" applyFont="1" applyFill="1" applyBorder="1" applyAlignment="1">
      <alignment horizontal="center" vertical="center" wrapText="1" readingOrder="2"/>
    </xf>
    <xf numFmtId="1" fontId="3" fillId="0" borderId="3" xfId="0" applyNumberFormat="1" applyFont="1" applyBorder="1" applyAlignment="1">
      <alignment horizontal="center" vertical="center" wrapText="1" readingOrder="2"/>
    </xf>
    <xf numFmtId="164" fontId="8" fillId="0" borderId="3" xfId="0" applyNumberFormat="1" applyFont="1" applyBorder="1" applyAlignment="1">
      <alignment horizontal="center" vertical="center" wrapText="1" readingOrder="2"/>
    </xf>
    <xf numFmtId="164" fontId="3" fillId="0" borderId="34" xfId="0" applyNumberFormat="1" applyFont="1" applyBorder="1" applyAlignment="1">
      <alignment horizontal="center" vertical="center" wrapText="1" readingOrder="2"/>
    </xf>
    <xf numFmtId="0" fontId="19" fillId="0" borderId="58" xfId="0" applyFont="1" applyBorder="1" applyAlignment="1">
      <alignment horizontal="right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164" fontId="3" fillId="0" borderId="7" xfId="0" applyNumberFormat="1" applyFont="1" applyBorder="1" applyAlignment="1">
      <alignment horizontal="center" vertical="center" wrapText="1" readingOrder="2"/>
    </xf>
    <xf numFmtId="164" fontId="3" fillId="0" borderId="6" xfId="0" applyNumberFormat="1" applyFont="1" applyBorder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 wrapText="1" readingOrder="2"/>
    </xf>
    <xf numFmtId="164" fontId="3" fillId="2" borderId="1" xfId="0" applyNumberFormat="1" applyFont="1" applyFill="1" applyBorder="1" applyAlignment="1">
      <alignment horizontal="center" vertical="center" wrapText="1" readingOrder="2"/>
    </xf>
    <xf numFmtId="164" fontId="3" fillId="2" borderId="7" xfId="0" applyNumberFormat="1" applyFont="1" applyFill="1" applyBorder="1" applyAlignment="1">
      <alignment horizontal="center" vertical="center" wrapText="1" readingOrder="2"/>
    </xf>
    <xf numFmtId="164" fontId="3" fillId="2" borderId="6" xfId="0" applyNumberFormat="1" applyFont="1" applyFill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64" fontId="8" fillId="0" borderId="1" xfId="0" applyNumberFormat="1" applyFont="1" applyBorder="1" applyAlignment="1">
      <alignment horizontal="center" vertical="center" wrapText="1" readingOrder="2"/>
    </xf>
    <xf numFmtId="164" fontId="3" fillId="0" borderId="17" xfId="0" applyNumberFormat="1" applyFont="1" applyBorder="1" applyAlignment="1">
      <alignment horizontal="center" vertical="center" wrapText="1" readingOrder="2"/>
    </xf>
    <xf numFmtId="0" fontId="19" fillId="0" borderId="59" xfId="0" applyFont="1" applyBorder="1" applyAlignment="1">
      <alignment horizontal="right" vertical="center" wrapText="1" readingOrder="2"/>
    </xf>
    <xf numFmtId="0" fontId="21" fillId="0" borderId="27" xfId="0" applyFont="1" applyBorder="1" applyAlignment="1">
      <alignment horizontal="justify" vertical="center" wrapText="1"/>
    </xf>
    <xf numFmtId="1" fontId="2" fillId="0" borderId="1" xfId="0" applyNumberFormat="1" applyFont="1" applyBorder="1" applyAlignment="1">
      <alignment horizontal="center" vertical="center" wrapText="1" readingOrder="2"/>
    </xf>
    <xf numFmtId="164" fontId="9" fillId="0" borderId="1" xfId="0" applyNumberFormat="1" applyFont="1" applyBorder="1" applyAlignment="1">
      <alignment horizontal="center" vertical="center" wrapText="1" readingOrder="2"/>
    </xf>
    <xf numFmtId="0" fontId="22" fillId="0" borderId="59" xfId="0" applyFont="1" applyBorder="1" applyAlignment="1">
      <alignment horizontal="right" vertical="center" wrapText="1" readingOrder="2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1" fillId="0" borderId="1" xfId="0" applyNumberFormat="1" applyFont="1" applyBorder="1" applyAlignment="1">
      <alignment horizontal="center" vertical="center"/>
    </xf>
    <xf numFmtId="0" fontId="22" fillId="0" borderId="59" xfId="0" applyFont="1" applyBorder="1" applyAlignment="1">
      <alignment horizontal="right" vertical="center" wrapText="1" indent="2" readingOrder="2"/>
    </xf>
    <xf numFmtId="164" fontId="2" fillId="2" borderId="60" xfId="0" applyNumberFormat="1" applyFont="1" applyFill="1" applyBorder="1" applyAlignment="1">
      <alignment horizontal="center" vertical="center" wrapText="1" readingOrder="2"/>
    </xf>
    <xf numFmtId="0" fontId="21" fillId="0" borderId="32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center" vertical="center" wrapText="1" readingOrder="2"/>
    </xf>
    <xf numFmtId="0" fontId="2" fillId="0" borderId="21" xfId="0" applyFont="1" applyBorder="1" applyAlignment="1">
      <alignment horizontal="center" vertical="center" wrapText="1" readingOrder="2"/>
    </xf>
    <xf numFmtId="0" fontId="2" fillId="0" borderId="47" xfId="0" applyFont="1" applyBorder="1" applyAlignment="1">
      <alignment horizontal="center" vertical="center" wrapText="1" readingOrder="2"/>
    </xf>
    <xf numFmtId="164" fontId="2" fillId="0" borderId="20" xfId="0" applyNumberFormat="1" applyFont="1" applyBorder="1" applyAlignment="1">
      <alignment horizontal="center" vertical="center" wrapText="1" readingOrder="2"/>
    </xf>
    <xf numFmtId="164" fontId="2" fillId="0" borderId="21" xfId="0" applyNumberFormat="1" applyFont="1" applyBorder="1" applyAlignment="1">
      <alignment horizontal="center" vertical="center" wrapText="1" readingOrder="2"/>
    </xf>
    <xf numFmtId="164" fontId="2" fillId="0" borderId="47" xfId="0" applyNumberFormat="1" applyFont="1" applyBorder="1" applyAlignment="1">
      <alignment horizontal="center" vertical="center" wrapText="1" readingOrder="2"/>
    </xf>
    <xf numFmtId="164" fontId="9" fillId="0" borderId="21" xfId="0" applyNumberFormat="1" applyFont="1" applyBorder="1" applyAlignment="1">
      <alignment horizontal="center" vertical="center" wrapText="1" readingOrder="2"/>
    </xf>
    <xf numFmtId="164" fontId="9" fillId="2" borderId="21" xfId="0" applyNumberFormat="1" applyFont="1" applyFill="1" applyBorder="1" applyAlignment="1">
      <alignment horizontal="center" vertical="center" wrapText="1" readingOrder="2"/>
    </xf>
    <xf numFmtId="164" fontId="9" fillId="2" borderId="47" xfId="0" applyNumberFormat="1" applyFont="1" applyFill="1" applyBorder="1" applyAlignment="1">
      <alignment horizontal="center" vertical="center" wrapText="1" readingOrder="2"/>
    </xf>
    <xf numFmtId="164" fontId="9" fillId="2" borderId="20" xfId="0" applyNumberFormat="1" applyFont="1" applyFill="1" applyBorder="1" applyAlignment="1">
      <alignment horizontal="center" vertical="center" wrapText="1" readingOrder="2"/>
    </xf>
    <xf numFmtId="1" fontId="9" fillId="2" borderId="21" xfId="0" applyNumberFormat="1" applyFont="1" applyFill="1" applyBorder="1" applyAlignment="1">
      <alignment horizontal="center" vertical="center" wrapText="1" readingOrder="2"/>
    </xf>
    <xf numFmtId="164" fontId="9" fillId="0" borderId="47" xfId="0" applyNumberFormat="1" applyFont="1" applyBorder="1" applyAlignment="1">
      <alignment horizontal="center" vertical="center" wrapText="1" readingOrder="2"/>
    </xf>
    <xf numFmtId="164" fontId="9" fillId="0" borderId="20" xfId="0" applyNumberFormat="1" applyFont="1" applyBorder="1" applyAlignment="1">
      <alignment horizontal="center" vertical="center" wrapText="1" readingOrder="2"/>
    </xf>
    <xf numFmtId="1" fontId="9" fillId="0" borderId="21" xfId="0" applyNumberFormat="1" applyFont="1" applyBorder="1" applyAlignment="1">
      <alignment horizontal="center" vertical="center" wrapText="1" readingOrder="2"/>
    </xf>
    <xf numFmtId="164" fontId="2" fillId="0" borderId="61" xfId="0" applyNumberFormat="1" applyFont="1" applyBorder="1" applyAlignment="1">
      <alignment horizontal="center" vertical="center" wrapText="1" readingOrder="2"/>
    </xf>
    <xf numFmtId="0" fontId="22" fillId="0" borderId="62" xfId="0" applyFont="1" applyBorder="1" applyAlignment="1">
      <alignment horizontal="right" vertical="center" wrapText="1" readingOrder="2"/>
    </xf>
    <xf numFmtId="0" fontId="18" fillId="0" borderId="56" xfId="0" applyFont="1" applyBorder="1" applyAlignment="1">
      <alignment horizontal="justify" vertical="center" wrapText="1"/>
    </xf>
    <xf numFmtId="0" fontId="3" fillId="0" borderId="38" xfId="0" applyFont="1" applyBorder="1" applyAlignment="1">
      <alignment horizontal="center" vertical="center" wrapText="1" readingOrder="2"/>
    </xf>
    <xf numFmtId="0" fontId="3" fillId="0" borderId="39" xfId="0" applyFont="1" applyBorder="1" applyAlignment="1">
      <alignment horizontal="center" vertical="center" wrapText="1" readingOrder="2"/>
    </xf>
    <xf numFmtId="0" fontId="3" fillId="0" borderId="40" xfId="0" applyFont="1" applyBorder="1" applyAlignment="1">
      <alignment horizontal="center" vertical="center" wrapText="1" readingOrder="2"/>
    </xf>
    <xf numFmtId="164" fontId="3" fillId="0" borderId="40" xfId="0" applyNumberFormat="1" applyFont="1" applyBorder="1" applyAlignment="1">
      <alignment horizontal="center" vertical="center" wrapText="1" readingOrder="2"/>
    </xf>
    <xf numFmtId="164" fontId="3" fillId="0" borderId="38" xfId="0" applyNumberFormat="1" applyFont="1" applyBorder="1" applyAlignment="1">
      <alignment horizontal="center" vertical="center" wrapText="1" readingOrder="2"/>
    </xf>
    <xf numFmtId="164" fontId="3" fillId="0" borderId="39" xfId="0" applyNumberFormat="1" applyFont="1" applyBorder="1" applyAlignment="1">
      <alignment horizontal="center" vertical="center" wrapText="1" readingOrder="2"/>
    </xf>
    <xf numFmtId="164" fontId="3" fillId="2" borderId="39" xfId="0" applyNumberFormat="1" applyFont="1" applyFill="1" applyBorder="1" applyAlignment="1">
      <alignment horizontal="center" vertical="center" wrapText="1" readingOrder="2"/>
    </xf>
    <xf numFmtId="164" fontId="3" fillId="2" borderId="40" xfId="0" applyNumberFormat="1" applyFont="1" applyFill="1" applyBorder="1" applyAlignment="1">
      <alignment horizontal="center" vertical="center" wrapText="1" readingOrder="2"/>
    </xf>
    <xf numFmtId="164" fontId="3" fillId="2" borderId="38" xfId="0" applyNumberFormat="1" applyFont="1" applyFill="1" applyBorder="1" applyAlignment="1">
      <alignment horizontal="center" vertical="center" wrapText="1" readingOrder="2"/>
    </xf>
    <xf numFmtId="164" fontId="3" fillId="0" borderId="39" xfId="0" applyNumberFormat="1" applyFont="1" applyBorder="1" applyAlignment="1">
      <alignment horizontal="center" vertical="center"/>
    </xf>
    <xf numFmtId="1" fontId="3" fillId="0" borderId="39" xfId="0" applyNumberFormat="1" applyFont="1" applyBorder="1" applyAlignment="1">
      <alignment horizontal="center" vertical="center" wrapText="1" readingOrder="2"/>
    </xf>
    <xf numFmtId="1" fontId="3" fillId="0" borderId="40" xfId="0" applyNumberFormat="1" applyFont="1" applyBorder="1" applyAlignment="1">
      <alignment horizontal="center" vertical="center" wrapText="1" readingOrder="2"/>
    </xf>
    <xf numFmtId="1" fontId="3" fillId="0" borderId="38" xfId="0" applyNumberFormat="1" applyFont="1" applyBorder="1" applyAlignment="1">
      <alignment horizontal="center" vertical="center" wrapText="1" readingOrder="2"/>
    </xf>
    <xf numFmtId="1" fontId="8" fillId="0" borderId="39" xfId="0" applyNumberFormat="1" applyFont="1" applyBorder="1" applyAlignment="1">
      <alignment horizontal="center" vertical="center" wrapText="1" readingOrder="2"/>
    </xf>
    <xf numFmtId="164" fontId="3" fillId="0" borderId="63" xfId="0" applyNumberFormat="1" applyFont="1" applyBorder="1" applyAlignment="1">
      <alignment horizontal="center" vertical="center" wrapText="1" readingOrder="2"/>
    </xf>
    <xf numFmtId="0" fontId="19" fillId="0" borderId="64" xfId="0" applyFont="1" applyBorder="1" applyAlignment="1">
      <alignment horizontal="right" vertical="center" wrapText="1" readingOrder="2"/>
    </xf>
    <xf numFmtId="0" fontId="0" fillId="2" borderId="0" xfId="0" applyFill="1" applyAlignment="1">
      <alignment horizontal="left" vertical="center"/>
    </xf>
    <xf numFmtId="164" fontId="3" fillId="0" borderId="0" xfId="0" applyNumberFormat="1" applyFont="1" applyAlignment="1">
      <alignment horizontal="center" vertical="center" wrapText="1" readingOrder="2"/>
    </xf>
    <xf numFmtId="0" fontId="24" fillId="0" borderId="0" xfId="0" applyFont="1"/>
    <xf numFmtId="0" fontId="26" fillId="0" borderId="1" xfId="2" applyFont="1" applyBorder="1" applyAlignment="1">
      <alignment horizontal="center" vertical="center"/>
    </xf>
    <xf numFmtId="0" fontId="26" fillId="0" borderId="1" xfId="2" applyFont="1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0" fillId="0" borderId="38" xfId="0" applyBorder="1"/>
    <xf numFmtId="0" fontId="26" fillId="0" borderId="39" xfId="2" applyFont="1" applyBorder="1" applyAlignment="1">
      <alignment horizontal="right"/>
    </xf>
    <xf numFmtId="0" fontId="26" fillId="0" borderId="40" xfId="2" applyFont="1" applyBorder="1" applyAlignment="1">
      <alignment horizontal="right"/>
    </xf>
    <xf numFmtId="0" fontId="0" fillId="0" borderId="12" xfId="0" applyBorder="1"/>
    <xf numFmtId="164" fontId="1" fillId="0" borderId="3" xfId="0" applyNumberFormat="1" applyFont="1" applyBorder="1"/>
    <xf numFmtId="164" fontId="0" fillId="0" borderId="13" xfId="0" applyNumberFormat="1" applyBorder="1"/>
    <xf numFmtId="0" fontId="0" fillId="0" borderId="6" xfId="0" applyBorder="1"/>
    <xf numFmtId="164" fontId="1" fillId="0" borderId="1" xfId="0" applyNumberFormat="1" applyFont="1" applyBorder="1"/>
    <xf numFmtId="164" fontId="0" fillId="0" borderId="7" xfId="0" applyNumberFormat="1" applyBorder="1"/>
    <xf numFmtId="0" fontId="1" fillId="0" borderId="8" xfId="0" applyFont="1" applyBorder="1"/>
    <xf numFmtId="164" fontId="1" fillId="0" borderId="11" xfId="0" applyNumberFormat="1" applyFont="1" applyBorder="1"/>
    <xf numFmtId="164" fontId="0" fillId="0" borderId="9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/>
    </xf>
    <xf numFmtId="164" fontId="1" fillId="8" borderId="1" xfId="0" applyNumberFormat="1" applyFont="1" applyFill="1" applyBorder="1" applyAlignment="1">
      <alignment horizontal="center"/>
    </xf>
    <xf numFmtId="164" fontId="1" fillId="8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 textRotation="90" readingOrder="2"/>
    </xf>
    <xf numFmtId="49" fontId="3" fillId="3" borderId="4" xfId="0" applyNumberFormat="1" applyFont="1" applyFill="1" applyBorder="1" applyAlignment="1">
      <alignment horizontal="center" vertical="center" textRotation="90" readingOrder="2"/>
    </xf>
    <xf numFmtId="49" fontId="3" fillId="3" borderId="10" xfId="0" applyNumberFormat="1" applyFont="1" applyFill="1" applyBorder="1" applyAlignment="1">
      <alignment horizontal="center" vertical="center" textRotation="90" readingOrder="2"/>
    </xf>
    <xf numFmtId="49" fontId="3" fillId="3" borderId="26" xfId="0" applyNumberFormat="1" applyFont="1" applyFill="1" applyBorder="1" applyAlignment="1">
      <alignment horizontal="center" vertical="center" textRotation="90" readingOrder="1"/>
    </xf>
    <xf numFmtId="0" fontId="0" fillId="0" borderId="0" xfId="0" applyAlignment="1">
      <alignment textRotation="90"/>
    </xf>
    <xf numFmtId="49" fontId="3" fillId="3" borderId="6" xfId="0" applyNumberFormat="1" applyFont="1" applyFill="1" applyBorder="1" applyAlignment="1">
      <alignment horizontal="center" vertical="center" textRotation="90" wrapText="1" readingOrder="2"/>
    </xf>
    <xf numFmtId="49" fontId="3" fillId="3" borderId="1" xfId="0" applyNumberFormat="1" applyFont="1" applyFill="1" applyBorder="1" applyAlignment="1">
      <alignment horizontal="center" vertical="center" textRotation="90" wrapText="1" readingOrder="2"/>
    </xf>
    <xf numFmtId="49" fontId="3" fillId="3" borderId="7" xfId="0" applyNumberFormat="1" applyFont="1" applyFill="1" applyBorder="1" applyAlignment="1">
      <alignment horizontal="center" vertical="center" textRotation="90" wrapText="1" readingOrder="2"/>
    </xf>
    <xf numFmtId="49" fontId="3" fillId="3" borderId="6" xfId="0" applyNumberFormat="1" applyFont="1" applyFill="1" applyBorder="1" applyAlignment="1">
      <alignment horizontal="center" vertical="center" textRotation="90" readingOrder="2"/>
    </xf>
    <xf numFmtId="0" fontId="3" fillId="3" borderId="1" xfId="0" applyFont="1" applyFill="1" applyBorder="1" applyAlignment="1">
      <alignment horizontal="center" vertical="center" textRotation="90" wrapText="1" readingOrder="2"/>
    </xf>
    <xf numFmtId="0" fontId="3" fillId="3" borderId="7" xfId="0" applyFont="1" applyFill="1" applyBorder="1" applyAlignment="1">
      <alignment horizontal="center" vertical="center" textRotation="90" wrapText="1" readingOrder="2"/>
    </xf>
    <xf numFmtId="49" fontId="3" fillId="3" borderId="11" xfId="0" applyNumberFormat="1" applyFont="1" applyFill="1" applyBorder="1" applyAlignment="1">
      <alignment horizontal="center" vertical="center" textRotation="90" readingOrder="1"/>
    </xf>
    <xf numFmtId="49" fontId="3" fillId="3" borderId="28" xfId="0" applyNumberFormat="1" applyFont="1" applyFill="1" applyBorder="1" applyAlignment="1">
      <alignment horizontal="center" vertical="center" textRotation="90" wrapText="1" readingOrder="2"/>
    </xf>
    <xf numFmtId="49" fontId="3" fillId="3" borderId="20" xfId="0" applyNumberFormat="1" applyFont="1" applyFill="1" applyBorder="1" applyAlignment="1">
      <alignment horizontal="center" vertical="center" textRotation="90" wrapText="1" readingOrder="2"/>
    </xf>
    <xf numFmtId="49" fontId="3" fillId="3" borderId="47" xfId="0" applyNumberFormat="1" applyFont="1" applyFill="1" applyBorder="1" applyAlignment="1">
      <alignment horizontal="center" vertical="center" textRotation="90" wrapText="1" readingOrder="2"/>
    </xf>
    <xf numFmtId="0" fontId="1" fillId="2" borderId="66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 wrapText="1" readingOrder="2"/>
    </xf>
    <xf numFmtId="0" fontId="28" fillId="0" borderId="17" xfId="0" applyFont="1" applyBorder="1" applyAlignment="1">
      <alignment horizontal="right" vertical="center" wrapText="1" readingOrder="2"/>
    </xf>
    <xf numFmtId="0" fontId="2" fillId="0" borderId="0" xfId="0" applyFont="1"/>
    <xf numFmtId="164" fontId="9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 wrapText="1" readingOrder="2"/>
    </xf>
    <xf numFmtId="164" fontId="2" fillId="0" borderId="1" xfId="0" applyNumberFormat="1" applyFont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 wrapText="1" readingOrder="2"/>
    </xf>
    <xf numFmtId="0" fontId="28" fillId="0" borderId="18" xfId="0" applyFont="1" applyBorder="1" applyAlignment="1">
      <alignment horizontal="right" vertical="center" wrapText="1" readingOrder="2"/>
    </xf>
    <xf numFmtId="2" fontId="0" fillId="0" borderId="0" xfId="0" applyNumberFormat="1"/>
    <xf numFmtId="49" fontId="3" fillId="3" borderId="12" xfId="0" applyNumberFormat="1" applyFont="1" applyFill="1" applyBorder="1" applyAlignment="1">
      <alignment horizontal="center" vertical="center" textRotation="90" readingOrder="2"/>
    </xf>
    <xf numFmtId="49" fontId="3" fillId="3" borderId="13" xfId="0" applyNumberFormat="1" applyFont="1" applyFill="1" applyBorder="1" applyAlignment="1">
      <alignment horizontal="center" vertical="center" textRotation="90" readingOrder="2"/>
    </xf>
    <xf numFmtId="49" fontId="3" fillId="3" borderId="3" xfId="0" applyNumberFormat="1" applyFont="1" applyFill="1" applyBorder="1" applyAlignment="1">
      <alignment horizontal="center" vertical="center" textRotation="90" readingOrder="2"/>
    </xf>
    <xf numFmtId="49" fontId="3" fillId="3" borderId="12" xfId="0" applyNumberFormat="1" applyFont="1" applyFill="1" applyBorder="1" applyAlignment="1">
      <alignment horizontal="center" vertical="center" textRotation="90" readingOrder="1"/>
    </xf>
    <xf numFmtId="49" fontId="3" fillId="3" borderId="3" xfId="0" applyNumberFormat="1" applyFont="1" applyFill="1" applyBorder="1" applyAlignment="1">
      <alignment horizontal="center" vertical="center" textRotation="90" readingOrder="1"/>
    </xf>
    <xf numFmtId="49" fontId="3" fillId="3" borderId="13" xfId="0" applyNumberFormat="1" applyFont="1" applyFill="1" applyBorder="1" applyAlignment="1">
      <alignment horizontal="center" vertical="center" textRotation="90" readingOrder="1"/>
    </xf>
    <xf numFmtId="49" fontId="3" fillId="3" borderId="30" xfId="0" applyNumberFormat="1" applyFont="1" applyFill="1" applyBorder="1" applyAlignment="1">
      <alignment horizontal="center" vertical="center" textRotation="90" readingOrder="1"/>
    </xf>
    <xf numFmtId="0" fontId="0" fillId="3" borderId="45" xfId="0" applyFill="1" applyBorder="1" applyAlignment="1">
      <alignment textRotation="90"/>
    </xf>
    <xf numFmtId="49" fontId="3" fillId="3" borderId="21" xfId="0" applyNumberFormat="1" applyFont="1" applyFill="1" applyBorder="1" applyAlignment="1">
      <alignment horizontal="center" vertical="center" textRotation="90" wrapText="1" readingOrder="2"/>
    </xf>
    <xf numFmtId="49" fontId="3" fillId="3" borderId="20" xfId="0" applyNumberFormat="1" applyFont="1" applyFill="1" applyBorder="1" applyAlignment="1">
      <alignment horizontal="center" vertical="center" textRotation="90" readingOrder="2"/>
    </xf>
    <xf numFmtId="0" fontId="3" fillId="3" borderId="21" xfId="0" applyFont="1" applyFill="1" applyBorder="1" applyAlignment="1">
      <alignment horizontal="center" vertical="center" textRotation="90" wrapText="1" readingOrder="2"/>
    </xf>
    <xf numFmtId="0" fontId="3" fillId="3" borderId="47" xfId="0" applyFont="1" applyFill="1" applyBorder="1" applyAlignment="1">
      <alignment horizontal="center" vertical="center" textRotation="90" wrapText="1" readingOrder="2"/>
    </xf>
    <xf numFmtId="49" fontId="3" fillId="3" borderId="48" xfId="0" applyNumberFormat="1" applyFont="1" applyFill="1" applyBorder="1" applyAlignment="1">
      <alignment horizontal="center" vertical="center" textRotation="90" wrapText="1" readingOrder="2"/>
    </xf>
    <xf numFmtId="49" fontId="3" fillId="3" borderId="67" xfId="0" applyNumberFormat="1" applyFont="1" applyFill="1" applyBorder="1" applyAlignment="1">
      <alignment horizontal="center" vertical="center" textRotation="90" wrapText="1" readingOrder="2"/>
    </xf>
    <xf numFmtId="49" fontId="3" fillId="3" borderId="60" xfId="0" applyNumberFormat="1" applyFont="1" applyFill="1" applyBorder="1" applyAlignment="1">
      <alignment horizontal="center" vertical="center" textRotation="90" wrapText="1" readingOrder="2"/>
    </xf>
    <xf numFmtId="49" fontId="3" fillId="3" borderId="68" xfId="0" applyNumberFormat="1" applyFont="1" applyFill="1" applyBorder="1" applyAlignment="1">
      <alignment horizontal="center" vertical="center" textRotation="90" wrapText="1" readingOrder="2"/>
    </xf>
    <xf numFmtId="49" fontId="3" fillId="3" borderId="32" xfId="0" applyNumberFormat="1" applyFont="1" applyFill="1" applyBorder="1" applyAlignment="1">
      <alignment horizontal="center" vertical="center" textRotation="90" wrapText="1" readingOrder="2"/>
    </xf>
    <xf numFmtId="0" fontId="0" fillId="3" borderId="69" xfId="0" applyFill="1" applyBorder="1" applyAlignment="1">
      <alignment textRotation="90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164" fontId="2" fillId="0" borderId="22" xfId="0" applyNumberFormat="1" applyFont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" fontId="9" fillId="0" borderId="4" xfId="0" applyNumberFormat="1" applyFont="1" applyBorder="1"/>
    <xf numFmtId="0" fontId="2" fillId="0" borderId="10" xfId="0" applyFont="1" applyBorder="1"/>
    <xf numFmtId="1" fontId="9" fillId="0" borderId="5" xfId="0" applyNumberFormat="1" applyFont="1" applyBorder="1"/>
    <xf numFmtId="0" fontId="2" fillId="0" borderId="4" xfId="0" applyFont="1" applyBorder="1"/>
    <xf numFmtId="164" fontId="2" fillId="0" borderId="5" xfId="0" applyNumberFormat="1" applyFont="1" applyBorder="1"/>
    <xf numFmtId="164" fontId="2" fillId="0" borderId="10" xfId="0" applyNumberFormat="1" applyFont="1" applyBorder="1"/>
    <xf numFmtId="1" fontId="15" fillId="0" borderId="10" xfId="0" applyNumberFormat="1" applyFont="1" applyBorder="1"/>
    <xf numFmtId="1" fontId="15" fillId="0" borderId="26" xfId="0" applyNumberFormat="1" applyFont="1" applyBorder="1"/>
    <xf numFmtId="0" fontId="0" fillId="0" borderId="4" xfId="0" applyBorder="1"/>
    <xf numFmtId="0" fontId="0" fillId="0" borderId="10" xfId="0" applyBorder="1"/>
    <xf numFmtId="0" fontId="0" fillId="0" borderId="26" xfId="0" applyBorder="1"/>
    <xf numFmtId="0" fontId="0" fillId="0" borderId="4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70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0" fontId="1" fillId="2" borderId="51" xfId="0" applyFont="1" applyFill="1" applyBorder="1" applyAlignment="1">
      <alignment horizontal="right" vertical="center"/>
    </xf>
    <xf numFmtId="164" fontId="2" fillId="0" borderId="67" xfId="0" applyNumberFormat="1" applyFont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1" fontId="9" fillId="0" borderId="6" xfId="0" applyNumberFormat="1" applyFont="1" applyBorder="1"/>
    <xf numFmtId="0" fontId="2" fillId="0" borderId="1" xfId="0" applyFont="1" applyBorder="1"/>
    <xf numFmtId="1" fontId="9" fillId="0" borderId="7" xfId="0" applyNumberFormat="1" applyFont="1" applyBorder="1"/>
    <xf numFmtId="0" fontId="2" fillId="0" borderId="6" xfId="0" applyFont="1" applyBorder="1"/>
    <xf numFmtId="164" fontId="2" fillId="0" borderId="1" xfId="0" applyNumberFormat="1" applyFont="1" applyBorder="1"/>
    <xf numFmtId="0" fontId="2" fillId="0" borderId="60" xfId="0" applyFont="1" applyBorder="1"/>
    <xf numFmtId="0" fontId="2" fillId="0" borderId="7" xfId="0" applyFont="1" applyBorder="1"/>
    <xf numFmtId="1" fontId="15" fillId="0" borderId="1" xfId="0" applyNumberFormat="1" applyFont="1" applyBorder="1"/>
    <xf numFmtId="1" fontId="15" fillId="0" borderId="27" xfId="0" applyNumberFormat="1" applyFont="1" applyBorder="1"/>
    <xf numFmtId="0" fontId="0" fillId="0" borderId="27" xfId="0" applyBorder="1"/>
    <xf numFmtId="0" fontId="0" fillId="0" borderId="6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59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3" fillId="2" borderId="8" xfId="0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1" fontId="8" fillId="0" borderId="8" xfId="0" applyNumberFormat="1" applyFont="1" applyBorder="1"/>
    <xf numFmtId="0" fontId="3" fillId="0" borderId="11" xfId="0" applyFont="1" applyBorder="1"/>
    <xf numFmtId="1" fontId="8" fillId="0" borderId="9" xfId="0" applyNumberFormat="1" applyFont="1" applyBorder="1"/>
    <xf numFmtId="0" fontId="3" fillId="0" borderId="8" xfId="0" applyFont="1" applyBorder="1"/>
    <xf numFmtId="0" fontId="3" fillId="0" borderId="9" xfId="0" applyFont="1" applyBorder="1"/>
    <xf numFmtId="1" fontId="16" fillId="0" borderId="11" xfId="0" applyNumberFormat="1" applyFont="1" applyBorder="1"/>
    <xf numFmtId="1" fontId="16" fillId="0" borderId="28" xfId="0" applyNumberFormat="1" applyFont="1" applyBorder="1"/>
    <xf numFmtId="0" fontId="1" fillId="0" borderId="11" xfId="0" applyFont="1" applyBorder="1"/>
    <xf numFmtId="0" fontId="1" fillId="0" borderId="28" xfId="0" applyFont="1" applyBorder="1"/>
    <xf numFmtId="0" fontId="1" fillId="0" borderId="8" xfId="0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71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43" xfId="0" applyBorder="1"/>
    <xf numFmtId="49" fontId="3" fillId="3" borderId="50" xfId="0" applyNumberFormat="1" applyFont="1" applyFill="1" applyBorder="1" applyAlignment="1">
      <alignment horizontal="center" vertical="center" textRotation="90" wrapText="1" readingOrder="2"/>
    </xf>
    <xf numFmtId="0" fontId="0" fillId="3" borderId="44" xfId="0" applyFill="1" applyBorder="1" applyAlignment="1">
      <alignment textRotation="90"/>
    </xf>
    <xf numFmtId="0" fontId="2" fillId="0" borderId="12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  <xf numFmtId="164" fontId="29" fillId="0" borderId="4" xfId="0" applyNumberFormat="1" applyFont="1" applyBorder="1" applyAlignment="1">
      <alignment horizontal="center" vertical="center" wrapText="1"/>
    </xf>
    <xf numFmtId="164" fontId="29" fillId="0" borderId="10" xfId="0" applyNumberFormat="1" applyFont="1" applyBorder="1" applyAlignment="1">
      <alignment horizontal="center" vertical="center" wrapText="1"/>
    </xf>
    <xf numFmtId="164" fontId="29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16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64" fontId="29" fillId="0" borderId="6" xfId="0" applyNumberFormat="1" applyFont="1" applyBorder="1" applyAlignment="1">
      <alignment horizontal="center" vertical="center" wrapText="1"/>
    </xf>
    <xf numFmtId="164" fontId="29" fillId="0" borderId="1" xfId="0" applyNumberFormat="1" applyFont="1" applyBorder="1" applyAlignment="1">
      <alignment horizontal="center" vertical="center" wrapText="1"/>
    </xf>
    <xf numFmtId="164" fontId="29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64" fontId="2" fillId="0" borderId="6" xfId="0" applyNumberFormat="1" applyFont="1" applyBorder="1"/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30" fillId="0" borderId="9" xfId="0" applyNumberFormat="1" applyFont="1" applyBorder="1" applyAlignment="1">
      <alignment horizontal="center" vertical="center" wrapText="1" readingOrder="2"/>
    </xf>
    <xf numFmtId="164" fontId="30" fillId="0" borderId="8" xfId="0" applyNumberFormat="1" applyFont="1" applyBorder="1" applyAlignment="1">
      <alignment horizontal="center" vertical="center" wrapText="1" readingOrder="2"/>
    </xf>
    <xf numFmtId="164" fontId="30" fillId="0" borderId="11" xfId="0" applyNumberFormat="1" applyFont="1" applyBorder="1" applyAlignment="1">
      <alignment horizontal="center" vertical="center" wrapText="1" readingOrder="2"/>
    </xf>
    <xf numFmtId="164" fontId="3" fillId="0" borderId="8" xfId="0" applyNumberFormat="1" applyFont="1" applyBorder="1"/>
    <xf numFmtId="164" fontId="3" fillId="0" borderId="11" xfId="0" applyNumberFormat="1" applyFont="1" applyBorder="1"/>
    <xf numFmtId="0" fontId="3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5" fillId="0" borderId="45" xfId="0" applyFont="1" applyBorder="1" applyAlignment="1">
      <alignment horizontal="center"/>
    </xf>
    <xf numFmtId="49" fontId="3" fillId="3" borderId="16" xfId="0" applyNumberFormat="1" applyFont="1" applyFill="1" applyBorder="1" applyAlignment="1">
      <alignment horizontal="center" vertical="center" textRotation="90" wrapText="1" readingOrder="2"/>
    </xf>
    <xf numFmtId="49" fontId="3" fillId="3" borderId="26" xfId="0" applyNumberFormat="1" applyFont="1" applyFill="1" applyBorder="1" applyAlignment="1">
      <alignment horizontal="center" vertical="center" textRotation="90" wrapText="1" readingOrder="2"/>
    </xf>
    <xf numFmtId="49" fontId="3" fillId="3" borderId="15" xfId="0" applyNumberFormat="1" applyFont="1" applyFill="1" applyBorder="1" applyAlignment="1">
      <alignment horizontal="center" vertical="center" textRotation="90" wrapText="1" readingOrder="2"/>
    </xf>
    <xf numFmtId="0" fontId="1" fillId="2" borderId="58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/>
    </xf>
    <xf numFmtId="0" fontId="1" fillId="2" borderId="7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31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1" fillId="0" borderId="69" xfId="0" applyFont="1" applyBorder="1" applyAlignment="1">
      <alignment horizontal="center"/>
    </xf>
    <xf numFmtId="49" fontId="3" fillId="3" borderId="30" xfId="0" applyNumberFormat="1" applyFont="1" applyFill="1" applyBorder="1" applyAlignment="1">
      <alignment horizontal="center" vertical="center" textRotation="90" wrapText="1" readingOrder="2"/>
    </xf>
    <xf numFmtId="49" fontId="3" fillId="3" borderId="29" xfId="0" applyNumberFormat="1" applyFont="1" applyFill="1" applyBorder="1" applyAlignment="1">
      <alignment horizontal="center" vertical="center" textRotation="90" readingOrder="1"/>
    </xf>
    <xf numFmtId="49" fontId="3" fillId="3" borderId="53" xfId="0" applyNumberFormat="1" applyFont="1" applyFill="1" applyBorder="1" applyAlignment="1">
      <alignment horizontal="center" vertical="center" textRotation="90" readingOrder="1"/>
    </xf>
    <xf numFmtId="0" fontId="0" fillId="3" borderId="55" xfId="0" applyFill="1" applyBorder="1" applyAlignment="1">
      <alignment textRotation="90"/>
    </xf>
    <xf numFmtId="49" fontId="3" fillId="3" borderId="49" xfId="0" applyNumberFormat="1" applyFont="1" applyFill="1" applyBorder="1" applyAlignment="1">
      <alignment horizontal="center" vertical="center" textRotation="90" wrapText="1" readingOrder="2"/>
    </xf>
    <xf numFmtId="49" fontId="3" fillId="3" borderId="42" xfId="0" applyNumberFormat="1" applyFont="1" applyFill="1" applyBorder="1" applyAlignment="1">
      <alignment horizontal="center" vertical="center" textRotation="90" wrapText="1" readingOrder="2"/>
    </xf>
    <xf numFmtId="0" fontId="0" fillId="3" borderId="35" xfId="0" applyFill="1" applyBorder="1" applyAlignment="1">
      <alignment textRotation="90"/>
    </xf>
    <xf numFmtId="164" fontId="0" fillId="0" borderId="4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0" fontId="1" fillId="0" borderId="0" xfId="0" applyFont="1" applyAlignment="1">
      <alignment readingOrder="2"/>
    </xf>
    <xf numFmtId="164" fontId="2" fillId="0" borderId="26" xfId="0" applyNumberFormat="1" applyFont="1" applyBorder="1" applyAlignment="1">
      <alignment horizontal="center" vertical="center" wrapText="1" readingOrder="2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32" fillId="0" borderId="0" xfId="3" applyAlignment="1">
      <alignment vertical="center" wrapText="1"/>
    </xf>
    <xf numFmtId="0" fontId="32" fillId="0" borderId="0" xfId="3" quotePrefix="1" applyAlignment="1">
      <alignment vertical="center" wrapText="1"/>
    </xf>
    <xf numFmtId="0" fontId="0" fillId="3" borderId="37" xfId="0" applyFill="1" applyBorder="1" applyAlignment="1">
      <alignment horizontal="center" wrapText="1"/>
    </xf>
    <xf numFmtId="0" fontId="0" fillId="3" borderId="35" xfId="0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1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3" borderId="45" xfId="0" applyNumberFormat="1" applyFont="1" applyFill="1" applyBorder="1" applyAlignment="1">
      <alignment horizontal="center" vertical="center" textRotation="90" wrapText="1" readingOrder="2"/>
    </xf>
    <xf numFmtId="49" fontId="6" fillId="3" borderId="44" xfId="0" applyNumberFormat="1" applyFont="1" applyFill="1" applyBorder="1" applyAlignment="1">
      <alignment horizontal="center" vertical="center" textRotation="90" wrapText="1" readingOrder="2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center" readingOrder="2"/>
    </xf>
    <xf numFmtId="0" fontId="5" fillId="0" borderId="49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0" borderId="45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6" borderId="55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4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3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/>
    </xf>
    <xf numFmtId="0" fontId="17" fillId="3" borderId="30" xfId="0" applyFont="1" applyFill="1" applyBorder="1" applyAlignment="1">
      <alignment horizontal="center" vertical="center"/>
    </xf>
    <xf numFmtId="0" fontId="0" fillId="3" borderId="55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11" fillId="0" borderId="0" xfId="0" applyFont="1" applyAlignment="1">
      <alignment horizontal="right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0" fillId="3" borderId="53" xfId="0" applyFill="1" applyBorder="1" applyAlignment="1">
      <alignment horizontal="center" textRotation="90"/>
    </xf>
    <xf numFmtId="0" fontId="0" fillId="3" borderId="65" xfId="0" applyFill="1" applyBorder="1" applyAlignment="1">
      <alignment horizontal="center" textRotation="90"/>
    </xf>
    <xf numFmtId="0" fontId="0" fillId="3" borderId="51" xfId="0" applyFill="1" applyBorder="1" applyAlignment="1">
      <alignment horizontal="center" textRotation="90"/>
    </xf>
    <xf numFmtId="0" fontId="0" fillId="3" borderId="17" xfId="0" applyFill="1" applyBorder="1" applyAlignment="1">
      <alignment horizontal="center" textRotation="90"/>
    </xf>
    <xf numFmtId="0" fontId="4" fillId="0" borderId="0" xfId="0" applyFont="1" applyAlignment="1">
      <alignment horizontal="right" vertical="center" readingOrder="2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 textRotation="90"/>
    </xf>
    <xf numFmtId="0" fontId="0" fillId="3" borderId="48" xfId="0" applyFill="1" applyBorder="1" applyAlignment="1">
      <alignment horizontal="center" textRotation="90"/>
    </xf>
    <xf numFmtId="0" fontId="4" fillId="0" borderId="0" xfId="0" applyFont="1" applyAlignment="1">
      <alignment horizontal="right" vertical="center"/>
    </xf>
    <xf numFmtId="0" fontId="1" fillId="0" borderId="4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3" borderId="19" xfId="0" applyFill="1" applyBorder="1" applyAlignment="1">
      <alignment horizontal="center" textRotation="90"/>
    </xf>
    <xf numFmtId="0" fontId="4" fillId="0" borderId="0" xfId="0" applyFont="1" applyAlignment="1">
      <alignment horizontal="center" vertical="center"/>
    </xf>
    <xf numFmtId="0" fontId="5" fillId="0" borderId="72" xfId="0" applyFont="1" applyBorder="1" applyAlignment="1">
      <alignment horizontal="center"/>
    </xf>
    <xf numFmtId="0" fontId="0" fillId="3" borderId="55" xfId="0" applyFill="1" applyBorder="1" applyAlignment="1">
      <alignment horizontal="center" textRotation="90"/>
    </xf>
    <xf numFmtId="0" fontId="0" fillId="3" borderId="35" xfId="0" applyFill="1" applyBorder="1" applyAlignment="1">
      <alignment horizontal="center" textRotation="90"/>
    </xf>
    <xf numFmtId="0" fontId="1" fillId="0" borderId="6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1" fillId="0" borderId="0" xfId="0" applyFont="1" applyAlignment="1">
      <alignment horizontal="right" readingOrder="2"/>
    </xf>
    <xf numFmtId="0" fontId="4" fillId="0" borderId="0" xfId="0" applyFont="1" applyAlignment="1">
      <alignment horizontal="center" vertical="top"/>
    </xf>
    <xf numFmtId="0" fontId="1" fillId="0" borderId="73" xfId="0" applyFont="1" applyBorder="1" applyAlignment="1">
      <alignment horizontal="center"/>
    </xf>
    <xf numFmtId="0" fontId="5" fillId="0" borderId="73" xfId="0" applyFont="1" applyBorder="1" applyAlignment="1">
      <alignment horizontal="center"/>
    </xf>
  </cellXfs>
  <cellStyles count="4">
    <cellStyle name="Lien hypertexte" xfId="3" builtinId="8"/>
    <cellStyle name="Neutre" xfId="1" builtinId="28"/>
    <cellStyle name="Normal" xfId="0" builtinId="0"/>
    <cellStyle name="Normal 2" xfId="2" xr:uid="{FD053409-5C3E-4537-A6CE-908F72DA940F}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Sommaire_Tableaux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Sommaire_Tableaux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Sommaire_Tableaux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ommaire_Tableaux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ommaire_Tableaux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ommaire_Tableaux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ommaire_Tableaux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Sommaire_Tableaux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Sommaire_Tableaux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Sommaire_Tableaux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Sommaire_Tableaux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19050</xdr:colOff>
      <xdr:row>0</xdr:row>
      <xdr:rowOff>57150</xdr:rowOff>
    </xdr:from>
    <xdr:to>
      <xdr:col>52</xdr:col>
      <xdr:colOff>390525</xdr:colOff>
      <xdr:row>0</xdr:row>
      <xdr:rowOff>314325</xdr:rowOff>
    </xdr:to>
    <xdr:sp macro="" textlink="">
      <xdr:nvSpPr>
        <xdr:cNvPr id="4" name="Flèche : gauch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BE1CE9-FAF9-968D-1408-AB6149F3DF1A}"/>
            </a:ext>
          </a:extLst>
        </xdr:cNvPr>
        <xdr:cNvSpPr/>
      </xdr:nvSpPr>
      <xdr:spPr>
        <a:xfrm>
          <a:off x="22707600" y="57150"/>
          <a:ext cx="371475" cy="257175"/>
        </a:xfrm>
        <a:prstGeom prst="leftArrow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0</xdr:colOff>
      <xdr:row>0</xdr:row>
      <xdr:rowOff>0</xdr:rowOff>
    </xdr:from>
    <xdr:to>
      <xdr:col>44</xdr:col>
      <xdr:colOff>0</xdr:colOff>
      <xdr:row>0</xdr:row>
      <xdr:rowOff>257175</xdr:rowOff>
    </xdr:to>
    <xdr:sp macro="" textlink="">
      <xdr:nvSpPr>
        <xdr:cNvPr id="2" name="Flèche :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BCA119-97C5-4BE8-AF65-4C5D30AF3BCD}"/>
            </a:ext>
          </a:extLst>
        </xdr:cNvPr>
        <xdr:cNvSpPr/>
      </xdr:nvSpPr>
      <xdr:spPr>
        <a:xfrm>
          <a:off x="16478250" y="0"/>
          <a:ext cx="371475" cy="257175"/>
        </a:xfrm>
        <a:prstGeom prst="leftArrow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0</xdr:colOff>
      <xdr:row>0</xdr:row>
      <xdr:rowOff>0</xdr:rowOff>
    </xdr:from>
    <xdr:to>
      <xdr:col>48</xdr:col>
      <xdr:colOff>371475</xdr:colOff>
      <xdr:row>0</xdr:row>
      <xdr:rowOff>257175</xdr:rowOff>
    </xdr:to>
    <xdr:sp macro="" textlink="">
      <xdr:nvSpPr>
        <xdr:cNvPr id="2" name="Flèche :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7768E1-76BA-4553-A6EA-0B568B1E1F28}"/>
            </a:ext>
          </a:extLst>
        </xdr:cNvPr>
        <xdr:cNvSpPr/>
      </xdr:nvSpPr>
      <xdr:spPr>
        <a:xfrm>
          <a:off x="18792825" y="0"/>
          <a:ext cx="371475" cy="257175"/>
        </a:xfrm>
        <a:prstGeom prst="leftArrow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0</xdr:colOff>
      <xdr:row>0</xdr:row>
      <xdr:rowOff>0</xdr:rowOff>
    </xdr:from>
    <xdr:to>
      <xdr:col>58</xdr:col>
      <xdr:colOff>371475</xdr:colOff>
      <xdr:row>0</xdr:row>
      <xdr:rowOff>257175</xdr:rowOff>
    </xdr:to>
    <xdr:sp macro="" textlink="">
      <xdr:nvSpPr>
        <xdr:cNvPr id="2" name="Flèche :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3615BC-AAFE-40AF-9E65-81331755B2EB}"/>
            </a:ext>
          </a:extLst>
        </xdr:cNvPr>
        <xdr:cNvSpPr/>
      </xdr:nvSpPr>
      <xdr:spPr>
        <a:xfrm>
          <a:off x="25393650" y="0"/>
          <a:ext cx="371475" cy="257175"/>
        </a:xfrm>
        <a:prstGeom prst="leftArrow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0</xdr:colOff>
      <xdr:row>0</xdr:row>
      <xdr:rowOff>0</xdr:rowOff>
    </xdr:from>
    <xdr:to>
      <xdr:col>53</xdr:col>
      <xdr:colOff>371475</xdr:colOff>
      <xdr:row>0</xdr:row>
      <xdr:rowOff>257175</xdr:rowOff>
    </xdr:to>
    <xdr:sp macro="" textlink="">
      <xdr:nvSpPr>
        <xdr:cNvPr id="2" name="Flèche :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A477F-D762-4C9A-8D48-36FDAC345717}"/>
            </a:ext>
          </a:extLst>
        </xdr:cNvPr>
        <xdr:cNvSpPr/>
      </xdr:nvSpPr>
      <xdr:spPr>
        <a:xfrm>
          <a:off x="23822025" y="0"/>
          <a:ext cx="371475" cy="257175"/>
        </a:xfrm>
        <a:prstGeom prst="leftArrow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0</xdr:colOff>
      <xdr:row>0</xdr:row>
      <xdr:rowOff>0</xdr:rowOff>
    </xdr:from>
    <xdr:to>
      <xdr:col>47</xdr:col>
      <xdr:colOff>371475</xdr:colOff>
      <xdr:row>0</xdr:row>
      <xdr:rowOff>257175</xdr:rowOff>
    </xdr:to>
    <xdr:sp macro="" textlink="">
      <xdr:nvSpPr>
        <xdr:cNvPr id="2" name="Flèche :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D5171-3363-42FC-9C7C-4284A4BC4CB7}"/>
            </a:ext>
          </a:extLst>
        </xdr:cNvPr>
        <xdr:cNvSpPr/>
      </xdr:nvSpPr>
      <xdr:spPr>
        <a:xfrm>
          <a:off x="20469225" y="0"/>
          <a:ext cx="371475" cy="257175"/>
        </a:xfrm>
        <a:prstGeom prst="leftArrow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0</xdr:colOff>
      <xdr:row>0</xdr:row>
      <xdr:rowOff>0</xdr:rowOff>
    </xdr:from>
    <xdr:to>
      <xdr:col>51</xdr:col>
      <xdr:colOff>371475</xdr:colOff>
      <xdr:row>0</xdr:row>
      <xdr:rowOff>257175</xdr:rowOff>
    </xdr:to>
    <xdr:sp macro="" textlink="">
      <xdr:nvSpPr>
        <xdr:cNvPr id="2" name="Flèche :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3010E-18F9-42B6-9FCC-FD813C85F74F}"/>
            </a:ext>
          </a:extLst>
        </xdr:cNvPr>
        <xdr:cNvSpPr/>
      </xdr:nvSpPr>
      <xdr:spPr>
        <a:xfrm>
          <a:off x="25498425" y="0"/>
          <a:ext cx="371475" cy="257175"/>
        </a:xfrm>
        <a:prstGeom prst="leftArrow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11</xdr:col>
      <xdr:colOff>371475</xdr:colOff>
      <xdr:row>0</xdr:row>
      <xdr:rowOff>257175</xdr:rowOff>
    </xdr:to>
    <xdr:sp macro="" textlink="">
      <xdr:nvSpPr>
        <xdr:cNvPr id="2" name="Flèche :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83D4E1-FF26-4F1F-82A1-D97CB40E7F62}"/>
            </a:ext>
          </a:extLst>
        </xdr:cNvPr>
        <xdr:cNvSpPr/>
      </xdr:nvSpPr>
      <xdr:spPr>
        <a:xfrm>
          <a:off x="8829675" y="0"/>
          <a:ext cx="371475" cy="257175"/>
        </a:xfrm>
        <a:prstGeom prst="leftArrow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0</xdr:colOff>
      <xdr:row>0</xdr:row>
      <xdr:rowOff>0</xdr:rowOff>
    </xdr:from>
    <xdr:to>
      <xdr:col>50</xdr:col>
      <xdr:colOff>371475</xdr:colOff>
      <xdr:row>0</xdr:row>
      <xdr:rowOff>257175</xdr:rowOff>
    </xdr:to>
    <xdr:sp macro="" textlink="">
      <xdr:nvSpPr>
        <xdr:cNvPr id="2" name="Flèche :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722CA-6919-4FB4-AF70-F0F87C05F9E1}"/>
            </a:ext>
          </a:extLst>
        </xdr:cNvPr>
        <xdr:cNvSpPr/>
      </xdr:nvSpPr>
      <xdr:spPr>
        <a:xfrm>
          <a:off x="23155275" y="0"/>
          <a:ext cx="371475" cy="257175"/>
        </a:xfrm>
        <a:prstGeom prst="leftArrow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0</xdr:colOff>
      <xdr:row>0</xdr:row>
      <xdr:rowOff>0</xdr:rowOff>
    </xdr:from>
    <xdr:to>
      <xdr:col>46</xdr:col>
      <xdr:colOff>371475</xdr:colOff>
      <xdr:row>0</xdr:row>
      <xdr:rowOff>257175</xdr:rowOff>
    </xdr:to>
    <xdr:sp macro="" textlink="">
      <xdr:nvSpPr>
        <xdr:cNvPr id="2" name="Flèche :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CE558-310B-4EE0-8700-9BCDA5F3C47D}"/>
            </a:ext>
          </a:extLst>
        </xdr:cNvPr>
        <xdr:cNvSpPr/>
      </xdr:nvSpPr>
      <xdr:spPr>
        <a:xfrm>
          <a:off x="21945600" y="0"/>
          <a:ext cx="371475" cy="257175"/>
        </a:xfrm>
        <a:prstGeom prst="leftArrow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0</xdr:colOff>
      <xdr:row>0</xdr:row>
      <xdr:rowOff>0</xdr:rowOff>
    </xdr:from>
    <xdr:to>
      <xdr:col>51</xdr:col>
      <xdr:colOff>371475</xdr:colOff>
      <xdr:row>0</xdr:row>
      <xdr:rowOff>257175</xdr:rowOff>
    </xdr:to>
    <xdr:sp macro="" textlink="">
      <xdr:nvSpPr>
        <xdr:cNvPr id="2" name="Flèche :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6232E9-0455-4532-BE32-F293CB904074}"/>
            </a:ext>
          </a:extLst>
        </xdr:cNvPr>
        <xdr:cNvSpPr/>
      </xdr:nvSpPr>
      <xdr:spPr>
        <a:xfrm>
          <a:off x="19792950" y="0"/>
          <a:ext cx="371475" cy="257175"/>
        </a:xfrm>
        <a:prstGeom prst="leftArrow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181F7A-FBD0-41DA-944E-53D8F521F116}" name="Tableau1" displayName="Tableau1" ref="A1:D12" totalsRowShown="0">
  <autoFilter ref="A1:D12" xr:uid="{32181F7A-FBD0-41DA-944E-53D8F521F116}">
    <filterColumn colId="0" hiddenButton="1"/>
    <filterColumn colId="1" hiddenButton="1"/>
    <filterColumn colId="2" hiddenButton="1"/>
    <filterColumn colId="3" hiddenButton="1"/>
  </autoFilter>
  <tableColumns count="4">
    <tableColumn id="1" xr3:uid="{6ADCD2B8-34D5-43F8-88A4-FF60BB187C09}" name="N°" dataDxfId="3"/>
    <tableColumn id="2" xr3:uid="{1E9B5DF4-60FF-40B3-A764-1F85159D3057}" name="Intitulé français" dataDxfId="2"/>
    <tableColumn id="3" xr3:uid="{A08DE473-5B8B-4EF7-8DE8-75AF55D9EAC4}" name="العنوان بالعربية" dataDxfId="1"/>
    <tableColumn id="4" xr3:uid="{F77C96F4-0E4E-49D1-85A7-11C6E46F3015}" name="Feuill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3963-3F22-46BC-8D16-51F35AB125B2}">
  <dimension ref="A1:H12"/>
  <sheetViews>
    <sheetView tabSelected="1" workbookViewId="0"/>
  </sheetViews>
  <sheetFormatPr baseColWidth="10" defaultRowHeight="14.4" x14ac:dyDescent="0.3"/>
  <cols>
    <col min="1" max="1" width="13.109375" customWidth="1"/>
    <col min="2" max="2" width="47" customWidth="1"/>
    <col min="3" max="4" width="45" customWidth="1"/>
  </cols>
  <sheetData>
    <row r="1" spans="1:8" x14ac:dyDescent="0.3">
      <c r="A1" s="619" t="s">
        <v>601</v>
      </c>
      <c r="B1" s="234" t="s">
        <v>602</v>
      </c>
      <c r="C1" s="234" t="s">
        <v>603</v>
      </c>
      <c r="D1" s="234" t="s">
        <v>624</v>
      </c>
    </row>
    <row r="2" spans="1:8" ht="28.8" x14ac:dyDescent="0.3">
      <c r="A2" s="619">
        <v>1</v>
      </c>
      <c r="B2" s="620" t="s">
        <v>604</v>
      </c>
      <c r="C2" s="620" t="s">
        <v>605</v>
      </c>
      <c r="D2" s="621" t="s">
        <v>626</v>
      </c>
    </row>
    <row r="3" spans="1:8" x14ac:dyDescent="0.3">
      <c r="A3" s="619">
        <v>2</v>
      </c>
      <c r="B3" s="620" t="s">
        <v>606</v>
      </c>
      <c r="C3" s="620" t="s">
        <v>607</v>
      </c>
      <c r="D3" s="621" t="s">
        <v>627</v>
      </c>
    </row>
    <row r="4" spans="1:8" ht="28.8" x14ac:dyDescent="0.3">
      <c r="A4" s="619">
        <v>3</v>
      </c>
      <c r="B4" s="620" t="s">
        <v>608</v>
      </c>
      <c r="C4" s="620" t="s">
        <v>609</v>
      </c>
      <c r="D4" s="621" t="s">
        <v>628</v>
      </c>
    </row>
    <row r="5" spans="1:8" ht="28.8" x14ac:dyDescent="0.3">
      <c r="A5" s="619">
        <v>4</v>
      </c>
      <c r="B5" s="620" t="s">
        <v>610</v>
      </c>
      <c r="C5" s="620" t="s">
        <v>611</v>
      </c>
      <c r="D5" s="621" t="s">
        <v>629</v>
      </c>
    </row>
    <row r="6" spans="1:8" ht="28.8" x14ac:dyDescent="0.3">
      <c r="A6" s="619">
        <v>5</v>
      </c>
      <c r="B6" s="620" t="s">
        <v>612</v>
      </c>
      <c r="C6" s="620" t="s">
        <v>613</v>
      </c>
      <c r="D6" s="622" t="s">
        <v>630</v>
      </c>
    </row>
    <row r="7" spans="1:8" ht="28.8" x14ac:dyDescent="0.3">
      <c r="A7" s="619" t="s">
        <v>640</v>
      </c>
      <c r="B7" s="620" t="s">
        <v>637</v>
      </c>
      <c r="C7" s="620" t="s">
        <v>636</v>
      </c>
      <c r="D7" s="621" t="s">
        <v>625</v>
      </c>
    </row>
    <row r="8" spans="1:8" ht="28.8" x14ac:dyDescent="0.3">
      <c r="A8" s="619">
        <v>6</v>
      </c>
      <c r="B8" s="620" t="s">
        <v>614</v>
      </c>
      <c r="C8" s="620" t="s">
        <v>615</v>
      </c>
      <c r="D8" s="621" t="s">
        <v>631</v>
      </c>
      <c r="H8" s="234"/>
    </row>
    <row r="9" spans="1:8" ht="28.8" x14ac:dyDescent="0.3">
      <c r="A9" s="619">
        <v>7</v>
      </c>
      <c r="B9" s="620" t="s">
        <v>616</v>
      </c>
      <c r="C9" s="620" t="s">
        <v>617</v>
      </c>
      <c r="D9" s="621" t="s">
        <v>632</v>
      </c>
      <c r="H9" s="234"/>
    </row>
    <row r="10" spans="1:8" x14ac:dyDescent="0.3">
      <c r="A10" s="619">
        <v>8</v>
      </c>
      <c r="B10" s="620" t="s">
        <v>618</v>
      </c>
      <c r="C10" s="620" t="s">
        <v>619</v>
      </c>
      <c r="D10" s="621" t="s">
        <v>633</v>
      </c>
    </row>
    <row r="11" spans="1:8" ht="28.8" x14ac:dyDescent="0.3">
      <c r="A11" s="619">
        <v>9</v>
      </c>
      <c r="B11" s="620" t="s">
        <v>620</v>
      </c>
      <c r="C11" s="620" t="s">
        <v>621</v>
      </c>
      <c r="D11" s="621" t="s">
        <v>634</v>
      </c>
    </row>
    <row r="12" spans="1:8" ht="28.8" x14ac:dyDescent="0.3">
      <c r="A12" s="619">
        <v>10</v>
      </c>
      <c r="B12" s="620" t="s">
        <v>622</v>
      </c>
      <c r="C12" s="620" t="s">
        <v>623</v>
      </c>
      <c r="D12" s="621" t="s">
        <v>635</v>
      </c>
    </row>
  </sheetData>
  <hyperlinks>
    <hyperlink ref="D2" location="Evol_Pop_15Plus_Sexe_2006_2026!BM1" display="Evol_Pop_15Plus_Sexe_2006_2026!BM1" xr:uid="{6ADBB6BD-99D7-4866-AF28-FDCE7507B003}"/>
    <hyperlink ref="D3" location="Evol_Pop_Active_2006_2026!BM1" display="Evol_Pop_Active_2006_2026!BM1" xr:uid="{50CA7048-DA70-4CF8-B7F3-1319AA6A079E}"/>
    <hyperlink ref="D4" location="Evol_Pop_Occ_Sexe_2006_2026!BM1" display="Evol_Pop_Occ_Sexe_2006_2026!BM1" xr:uid="{1B0078F7-3028-447D-AE77-DEE5C1FE5C6A}"/>
    <hyperlink ref="D5" location="Evol_Creations_Emploi_Sexe!BM1" display="Evol_Creations_Emploi_Sexe!BM1" xr:uid="{3A9BADD3-9A77-4CFE-B6EE-430BB4EBA3B4}"/>
    <hyperlink ref="D6" location="'Pop_Occ_SectAct_2007-2026'!BM1" display="Pop_Occ_SectAct_2007-2026'!BM1" xr:uid="{BC0B2E48-5E90-4C94-A1DF-B87CA34BE3DC}"/>
    <hyperlink ref="D7" location="Pop_Occ_SectAct_T1_T2_2026!A1" display="Pop_Occ_SectAct_T1_T2_2026!A1" xr:uid="{6BF56F6A-D462-405B-8254-BC889A805E4B}"/>
    <hyperlink ref="D8" location="Evol_Pop_Occ_Statut_2006_2026!BM1" display="Evol_Pop_Occ_Statut_2006_2026!BM1" xr:uid="{6E87405D-B418-4B7A-AD01-72E35828A331}"/>
    <hyperlink ref="D9" location="Evol_Pop_Chomage_Sexe_2006_2026!BM1" display="Evol_Pop_Chomage_Sexe_2006_2026!BM1" xr:uid="{5DB7304B-73DF-4DE2-B18E-995657C01AE6}"/>
    <hyperlink ref="D10" location="Taux_Chomage_Sexe_2006_2026!BM1" display="Taux_Chomage_Sexe_2006_2026!BM1" xr:uid="{7A994277-FD18-493E-9F2E-DD0E8FB76E8B}"/>
    <hyperlink ref="D11" location="Chom_Dipl_Sup_Diplome_2006_2026!BM1" display="Chom_Dipl_Sup_Diplome_2006_2026!BM1" xr:uid="{B596F0A8-10CE-41CB-A4B4-4D470A18C7B4}"/>
    <hyperlink ref="D12" location="Taux_Chom_DiplSup_Sexe_2006_202!BM1" display="Taux_Chom_DiplSup_Sexe_2006_202!BM1" xr:uid="{26210685-06CF-4F1C-BEE4-1257F82AD41E}"/>
  </hyperlink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C2E8B-4CFE-42CB-82FA-F88E7413580B}">
  <dimension ref="A1:BM12"/>
  <sheetViews>
    <sheetView topLeftCell="U1" workbookViewId="0">
      <selection activeCell="G3" sqref="G3:BM3"/>
    </sheetView>
  </sheetViews>
  <sheetFormatPr baseColWidth="10" defaultRowHeight="14.4" x14ac:dyDescent="0.3"/>
  <cols>
    <col min="2" max="31" width="6" customWidth="1"/>
    <col min="32" max="37" width="5" customWidth="1"/>
    <col min="38" max="38" width="5.33203125" customWidth="1"/>
    <col min="39" max="43" width="5" customWidth="1"/>
    <col min="44" max="44" width="7" customWidth="1"/>
    <col min="45" max="45" width="5" customWidth="1"/>
    <col min="46" max="46" width="5.44140625" customWidth="1"/>
    <col min="47" max="47" width="5.109375" customWidth="1"/>
    <col min="48" max="48" width="4.88671875" customWidth="1"/>
    <col min="49" max="49" width="5.88671875" customWidth="1"/>
    <col min="50" max="50" width="6.44140625" customWidth="1"/>
    <col min="51" max="51" width="5.44140625" customWidth="1"/>
    <col min="52" max="52" width="6" customWidth="1"/>
    <col min="53" max="53" width="6.109375" customWidth="1"/>
    <col min="54" max="54" width="5.109375" customWidth="1"/>
    <col min="55" max="55" width="6" customWidth="1"/>
    <col min="56" max="56" width="7.109375" customWidth="1"/>
    <col min="57" max="64" width="6" customWidth="1"/>
  </cols>
  <sheetData>
    <row r="1" spans="1:65" ht="21.6" x14ac:dyDescent="0.7">
      <c r="A1" s="5" t="s">
        <v>556</v>
      </c>
      <c r="K1" s="5"/>
      <c r="L1" s="5"/>
      <c r="M1" s="5"/>
      <c r="AE1" s="531"/>
      <c r="AF1" s="531"/>
      <c r="AG1" s="531"/>
      <c r="AH1" s="531"/>
      <c r="AI1" s="531"/>
      <c r="BA1" s="690" t="s">
        <v>557</v>
      </c>
      <c r="BB1" s="690"/>
      <c r="BC1" s="690"/>
      <c r="BD1" s="690"/>
      <c r="BE1" s="690"/>
      <c r="BF1" s="690"/>
      <c r="BG1" s="690"/>
      <c r="BH1" s="690"/>
      <c r="BI1" s="690"/>
      <c r="BJ1" s="690"/>
      <c r="BK1" s="690"/>
      <c r="BL1" s="690"/>
      <c r="BM1" s="690"/>
    </row>
    <row r="2" spans="1:65" ht="22.2" thickBot="1" x14ac:dyDescent="0.75">
      <c r="A2" s="5"/>
      <c r="J2" s="9"/>
      <c r="K2" s="9"/>
      <c r="L2" s="9"/>
      <c r="M2" s="9"/>
      <c r="BG2" s="532"/>
      <c r="BH2" s="532"/>
    </row>
    <row r="3" spans="1:65" ht="16.2" thickBot="1" x14ac:dyDescent="0.35">
      <c r="B3" s="670" t="s">
        <v>210</v>
      </c>
      <c r="C3" s="671"/>
      <c r="D3" s="671"/>
      <c r="E3" s="671"/>
      <c r="F3" s="672"/>
      <c r="G3" s="639" t="s">
        <v>10</v>
      </c>
      <c r="H3" s="640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0"/>
      <c r="X3" s="640"/>
      <c r="Y3" s="640"/>
      <c r="Z3" s="640"/>
      <c r="AA3" s="640"/>
      <c r="AB3" s="640"/>
      <c r="AC3" s="640"/>
      <c r="AD3" s="640"/>
      <c r="AE3" s="640"/>
      <c r="AF3" s="640"/>
      <c r="AG3" s="640"/>
      <c r="AH3" s="640"/>
      <c r="AI3" s="640"/>
      <c r="AJ3" s="640"/>
      <c r="AK3" s="640"/>
      <c r="AL3" s="640"/>
      <c r="AM3" s="640"/>
      <c r="AN3" s="640"/>
      <c r="AO3" s="640"/>
      <c r="AP3" s="640"/>
      <c r="AQ3" s="640"/>
      <c r="AR3" s="640"/>
      <c r="AS3" s="640"/>
      <c r="AT3" s="640"/>
      <c r="AU3" s="640"/>
      <c r="AV3" s="640"/>
      <c r="AW3" s="640"/>
      <c r="AX3" s="640"/>
      <c r="AY3" s="640"/>
      <c r="AZ3" s="640"/>
      <c r="BA3" s="640"/>
      <c r="BB3" s="640"/>
      <c r="BC3" s="640"/>
      <c r="BD3" s="640"/>
      <c r="BE3" s="640"/>
      <c r="BF3" s="640"/>
      <c r="BG3" s="640"/>
      <c r="BH3" s="640"/>
      <c r="BI3" s="640"/>
      <c r="BJ3" s="640"/>
      <c r="BK3" s="640"/>
      <c r="BL3" s="640"/>
      <c r="BM3" s="640"/>
    </row>
    <row r="4" spans="1:65" ht="16.2" thickBot="1" x14ac:dyDescent="0.35">
      <c r="B4" s="636" t="s">
        <v>33</v>
      </c>
      <c r="C4" s="637"/>
      <c r="D4" s="637"/>
      <c r="E4" s="637"/>
      <c r="F4" s="691"/>
      <c r="G4" s="641" t="s">
        <v>34</v>
      </c>
      <c r="H4" s="642"/>
      <c r="I4" s="642"/>
      <c r="J4" s="642"/>
      <c r="K4" s="642"/>
      <c r="L4" s="642"/>
      <c r="M4" s="642"/>
      <c r="N4" s="642"/>
      <c r="O4" s="642"/>
      <c r="P4" s="642"/>
      <c r="Q4" s="642"/>
      <c r="R4" s="642"/>
      <c r="S4" s="642"/>
      <c r="T4" s="642"/>
      <c r="U4" s="642"/>
      <c r="V4" s="642"/>
      <c r="W4" s="642"/>
      <c r="X4" s="642"/>
      <c r="Y4" s="642"/>
      <c r="Z4" s="642"/>
      <c r="AA4" s="642"/>
      <c r="AB4" s="642"/>
      <c r="AC4" s="642"/>
      <c r="AD4" s="642"/>
      <c r="AE4" s="642"/>
      <c r="AF4" s="642"/>
      <c r="AG4" s="642"/>
      <c r="AH4" s="642"/>
      <c r="AI4" s="642"/>
      <c r="AJ4" s="642"/>
      <c r="AK4" s="642"/>
      <c r="AL4" s="642"/>
      <c r="AM4" s="642"/>
      <c r="AN4" s="642"/>
      <c r="AO4" s="642"/>
      <c r="AP4" s="642"/>
      <c r="AQ4" s="642"/>
      <c r="AR4" s="642"/>
      <c r="AS4" s="642"/>
      <c r="AT4" s="642"/>
      <c r="AU4" s="642"/>
      <c r="AV4" s="642"/>
      <c r="AW4" s="642"/>
      <c r="AX4" s="642"/>
      <c r="AY4" s="642"/>
      <c r="AZ4" s="642"/>
      <c r="BA4" s="642"/>
      <c r="BB4" s="642"/>
      <c r="BC4" s="642"/>
      <c r="BD4" s="642"/>
      <c r="BE4" s="642"/>
      <c r="BF4" s="642"/>
      <c r="BG4" s="642"/>
      <c r="BH4" s="642"/>
      <c r="BI4" s="642"/>
      <c r="BJ4" s="642"/>
      <c r="BK4" s="642"/>
      <c r="BL4" s="642"/>
      <c r="BM4" s="642"/>
    </row>
    <row r="5" spans="1:65" s="431" customFormat="1" ht="90.6" x14ac:dyDescent="0.3">
      <c r="A5" s="682"/>
      <c r="B5" s="18" t="s">
        <v>548</v>
      </c>
      <c r="C5" s="18" t="s">
        <v>558</v>
      </c>
      <c r="D5" s="18" t="s">
        <v>550</v>
      </c>
      <c r="E5" s="18" t="s">
        <v>551</v>
      </c>
      <c r="F5" s="16" t="s">
        <v>22</v>
      </c>
      <c r="G5" s="459" t="s">
        <v>11</v>
      </c>
      <c r="H5" s="461" t="s">
        <v>12</v>
      </c>
      <c r="I5" s="459" t="s">
        <v>13</v>
      </c>
      <c r="J5" s="460" t="s">
        <v>14</v>
      </c>
      <c r="K5" s="460" t="s">
        <v>15</v>
      </c>
      <c r="L5" s="461" t="s">
        <v>16</v>
      </c>
      <c r="M5" s="459" t="s">
        <v>35</v>
      </c>
      <c r="N5" s="460" t="s">
        <v>38</v>
      </c>
      <c r="O5" s="460" t="s">
        <v>40</v>
      </c>
      <c r="P5" s="461" t="s">
        <v>42</v>
      </c>
      <c r="Q5" s="459" t="s">
        <v>44</v>
      </c>
      <c r="R5" s="460" t="s">
        <v>49</v>
      </c>
      <c r="S5" s="461" t="s">
        <v>54</v>
      </c>
      <c r="T5" s="459" t="s">
        <v>56</v>
      </c>
      <c r="U5" s="460" t="s">
        <v>58</v>
      </c>
      <c r="V5" s="460" t="s">
        <v>60</v>
      </c>
      <c r="W5" s="461" t="s">
        <v>162</v>
      </c>
      <c r="X5" s="459" t="s">
        <v>163</v>
      </c>
      <c r="Y5" s="460" t="s">
        <v>164</v>
      </c>
      <c r="Z5" s="460" t="s">
        <v>165</v>
      </c>
      <c r="AA5" s="461" t="s">
        <v>166</v>
      </c>
      <c r="AB5" s="459" t="s">
        <v>167</v>
      </c>
      <c r="AC5" s="460" t="s">
        <v>168</v>
      </c>
      <c r="AD5" s="460" t="s">
        <v>169</v>
      </c>
      <c r="AE5" s="461" t="s">
        <v>170</v>
      </c>
      <c r="AF5" s="459" t="s">
        <v>464</v>
      </c>
      <c r="AG5" s="460" t="s">
        <v>465</v>
      </c>
      <c r="AH5" s="460" t="s">
        <v>466</v>
      </c>
      <c r="AI5" s="461" t="s">
        <v>467</v>
      </c>
      <c r="AJ5" s="459" t="s">
        <v>468</v>
      </c>
      <c r="AK5" s="460" t="s">
        <v>469</v>
      </c>
      <c r="AL5" s="460" t="s">
        <v>470</v>
      </c>
      <c r="AM5" s="461" t="s">
        <v>471</v>
      </c>
      <c r="AN5" s="459" t="s">
        <v>472</v>
      </c>
      <c r="AO5" s="460" t="s">
        <v>473</v>
      </c>
      <c r="AP5" s="460" t="s">
        <v>474</v>
      </c>
      <c r="AQ5" s="461" t="s">
        <v>475</v>
      </c>
      <c r="AR5" s="459" t="s">
        <v>476</v>
      </c>
      <c r="AS5" s="460" t="s">
        <v>477</v>
      </c>
      <c r="AT5" s="460" t="s">
        <v>478</v>
      </c>
      <c r="AU5" s="461" t="s">
        <v>479</v>
      </c>
      <c r="AV5" s="459" t="s">
        <v>480</v>
      </c>
      <c r="AW5" s="460" t="s">
        <v>481</v>
      </c>
      <c r="AX5" s="460" t="s">
        <v>482</v>
      </c>
      <c r="AY5" s="461" t="s">
        <v>483</v>
      </c>
      <c r="AZ5" s="459" t="s">
        <v>484</v>
      </c>
      <c r="BA5" s="460" t="s">
        <v>485</v>
      </c>
      <c r="BB5" s="460" t="s">
        <v>486</v>
      </c>
      <c r="BC5" s="462" t="s">
        <v>487</v>
      </c>
      <c r="BD5" s="459" t="s">
        <v>488</v>
      </c>
      <c r="BE5" s="460" t="s">
        <v>489</v>
      </c>
      <c r="BF5" s="460" t="s">
        <v>490</v>
      </c>
      <c r="BG5" s="311" t="s">
        <v>491</v>
      </c>
      <c r="BH5" s="313" t="s">
        <v>492</v>
      </c>
      <c r="BI5" s="313" t="s">
        <v>493</v>
      </c>
      <c r="BJ5" s="430" t="s">
        <v>494</v>
      </c>
      <c r="BK5" s="311" t="s">
        <v>495</v>
      </c>
      <c r="BL5" s="312" t="s">
        <v>201</v>
      </c>
      <c r="BM5" s="463"/>
    </row>
    <row r="6" spans="1:65" s="431" customFormat="1" ht="66" thickBot="1" x14ac:dyDescent="0.35">
      <c r="A6" s="689"/>
      <c r="B6" s="24" t="s">
        <v>28</v>
      </c>
      <c r="C6" s="24" t="s">
        <v>31</v>
      </c>
      <c r="D6" s="24" t="s">
        <v>29</v>
      </c>
      <c r="E6" s="24" t="s">
        <v>30</v>
      </c>
      <c r="F6" s="21" t="s">
        <v>27</v>
      </c>
      <c r="G6" s="318" t="s">
        <v>174</v>
      </c>
      <c r="H6" s="21" t="s">
        <v>21</v>
      </c>
      <c r="I6" s="20" t="s">
        <v>20</v>
      </c>
      <c r="J6" s="24" t="s">
        <v>19</v>
      </c>
      <c r="K6" s="25" t="s">
        <v>18</v>
      </c>
      <c r="L6" s="26" t="s">
        <v>17</v>
      </c>
      <c r="M6" s="20" t="s">
        <v>36</v>
      </c>
      <c r="N6" s="24" t="s">
        <v>39</v>
      </c>
      <c r="O6" s="24" t="s">
        <v>41</v>
      </c>
      <c r="P6" s="21" t="s">
        <v>43</v>
      </c>
      <c r="Q6" s="20" t="s">
        <v>45</v>
      </c>
      <c r="R6" s="24" t="s">
        <v>50</v>
      </c>
      <c r="S6" s="21" t="s">
        <v>55</v>
      </c>
      <c r="T6" s="319" t="s">
        <v>57</v>
      </c>
      <c r="U6" s="320" t="s">
        <v>59</v>
      </c>
      <c r="V6" s="320" t="s">
        <v>61</v>
      </c>
      <c r="W6" s="95" t="s">
        <v>175</v>
      </c>
      <c r="X6" s="319" t="s">
        <v>176</v>
      </c>
      <c r="Y6" s="320" t="s">
        <v>177</v>
      </c>
      <c r="Z6" s="320" t="s">
        <v>178</v>
      </c>
      <c r="AA6" s="95" t="s">
        <v>179</v>
      </c>
      <c r="AB6" s="319" t="s">
        <v>180</v>
      </c>
      <c r="AC6" s="320" t="s">
        <v>181</v>
      </c>
      <c r="AD6" s="320" t="s">
        <v>182</v>
      </c>
      <c r="AE6" s="95" t="s">
        <v>183</v>
      </c>
      <c r="AF6" s="319" t="s">
        <v>496</v>
      </c>
      <c r="AG6" s="320" t="s">
        <v>497</v>
      </c>
      <c r="AH6" s="320" t="s">
        <v>498</v>
      </c>
      <c r="AI6" s="95" t="s">
        <v>499</v>
      </c>
      <c r="AJ6" s="319" t="s">
        <v>88</v>
      </c>
      <c r="AK6" s="320" t="s">
        <v>500</v>
      </c>
      <c r="AL6" s="320" t="s">
        <v>501</v>
      </c>
      <c r="AM6" s="95" t="s">
        <v>502</v>
      </c>
      <c r="AN6" s="319" t="s">
        <v>503</v>
      </c>
      <c r="AO6" s="320" t="s">
        <v>504</v>
      </c>
      <c r="AP6" s="320" t="s">
        <v>505</v>
      </c>
      <c r="AQ6" s="95" t="s">
        <v>506</v>
      </c>
      <c r="AR6" s="319" t="s">
        <v>507</v>
      </c>
      <c r="AS6" s="320" t="s">
        <v>508</v>
      </c>
      <c r="AT6" s="320" t="s">
        <v>509</v>
      </c>
      <c r="AU6" s="95" t="s">
        <v>510</v>
      </c>
      <c r="AV6" s="319" t="s">
        <v>511</v>
      </c>
      <c r="AW6" s="320" t="s">
        <v>512</v>
      </c>
      <c r="AX6" s="320" t="s">
        <v>513</v>
      </c>
      <c r="AY6" s="95" t="s">
        <v>514</v>
      </c>
      <c r="AZ6" s="319" t="s">
        <v>515</v>
      </c>
      <c r="BA6" s="320" t="s">
        <v>516</v>
      </c>
      <c r="BB6" s="320" t="s">
        <v>517</v>
      </c>
      <c r="BC6" s="533" t="s">
        <v>518</v>
      </c>
      <c r="BD6" s="20" t="s">
        <v>519</v>
      </c>
      <c r="BE6" s="24" t="s">
        <v>520</v>
      </c>
      <c r="BF6" s="24" t="s">
        <v>521</v>
      </c>
      <c r="BG6" s="440" t="s">
        <v>522</v>
      </c>
      <c r="BH6" s="464" t="s">
        <v>523</v>
      </c>
      <c r="BI6" s="464" t="s">
        <v>524</v>
      </c>
      <c r="BJ6" s="472" t="s">
        <v>525</v>
      </c>
      <c r="BK6" s="20" t="s">
        <v>526</v>
      </c>
      <c r="BL6" s="21" t="s">
        <v>145</v>
      </c>
      <c r="BM6" s="534"/>
    </row>
    <row r="7" spans="1:65" ht="20.399999999999999" x14ac:dyDescent="0.65">
      <c r="A7" s="54" t="s">
        <v>0</v>
      </c>
      <c r="B7" s="474" t="s">
        <v>559</v>
      </c>
      <c r="C7" s="474" t="s">
        <v>560</v>
      </c>
      <c r="D7" s="474" t="s">
        <v>561</v>
      </c>
      <c r="E7" s="474" t="s">
        <v>560</v>
      </c>
      <c r="F7" s="475" t="s">
        <v>562</v>
      </c>
      <c r="G7" s="535" t="s">
        <v>563</v>
      </c>
      <c r="H7" s="536" t="s">
        <v>564</v>
      </c>
      <c r="I7" s="476" t="s">
        <v>565</v>
      </c>
      <c r="J7" s="474" t="s">
        <v>566</v>
      </c>
      <c r="K7" s="191">
        <v>14.1</v>
      </c>
      <c r="L7" s="189">
        <v>13.921472220271122</v>
      </c>
      <c r="M7" s="537">
        <v>13.908671973188099</v>
      </c>
      <c r="N7" s="538">
        <v>13.262354326892673</v>
      </c>
      <c r="O7" s="538">
        <v>13.079977706562628</v>
      </c>
      <c r="P7" s="539">
        <v>12.782097266469133</v>
      </c>
      <c r="Q7" s="537">
        <v>12.67057883954304</v>
      </c>
      <c r="R7" s="538">
        <v>12.592386966931537</v>
      </c>
      <c r="S7" s="539">
        <v>12.537261698440208</v>
      </c>
      <c r="T7" s="537">
        <v>12.48</v>
      </c>
      <c r="U7" s="538">
        <v>12.4</v>
      </c>
      <c r="V7" s="538">
        <v>12.4</v>
      </c>
      <c r="W7" s="539">
        <v>12.5</v>
      </c>
      <c r="X7" s="537">
        <v>12.5</v>
      </c>
      <c r="Y7" s="538">
        <v>12.4</v>
      </c>
      <c r="Z7" s="538">
        <v>12.5</v>
      </c>
      <c r="AA7" s="539">
        <v>12.5</v>
      </c>
      <c r="AB7" s="537">
        <v>12.366202030631561</v>
      </c>
      <c r="AC7" s="538">
        <v>12.386637714819727</v>
      </c>
      <c r="AD7" s="538">
        <v>12.303898061245462</v>
      </c>
      <c r="AE7" s="539">
        <v>12.515337423312884</v>
      </c>
      <c r="AF7" s="537">
        <v>12.4</v>
      </c>
      <c r="AG7" s="538">
        <v>12.5</v>
      </c>
      <c r="AH7" s="538">
        <v>12.5</v>
      </c>
      <c r="AI7" s="539">
        <v>12.5</v>
      </c>
      <c r="AJ7" s="478">
        <v>12.4</v>
      </c>
      <c r="AK7" s="479">
        <v>12.3</v>
      </c>
      <c r="AL7" s="479">
        <v>12.2</v>
      </c>
      <c r="AM7" s="540">
        <v>12.1</v>
      </c>
      <c r="AN7" s="484">
        <v>12.3</v>
      </c>
      <c r="AO7" s="482">
        <v>15.2</v>
      </c>
      <c r="AP7" s="482">
        <v>13.5</v>
      </c>
      <c r="AQ7" s="541">
        <v>14.4</v>
      </c>
      <c r="AR7" s="542">
        <v>15</v>
      </c>
      <c r="AS7" s="479">
        <v>15.4</v>
      </c>
      <c r="AT7" s="479">
        <v>15.9</v>
      </c>
      <c r="AU7" s="540">
        <v>13.9</v>
      </c>
      <c r="AV7" s="543">
        <v>14.1</v>
      </c>
      <c r="AW7" s="202">
        <v>13.1</v>
      </c>
      <c r="AX7" s="202">
        <v>13.2</v>
      </c>
      <c r="AY7" s="544">
        <v>12.9</v>
      </c>
      <c r="AZ7" s="545">
        <v>13.9</v>
      </c>
      <c r="BA7" s="202">
        <v>13.2</v>
      </c>
      <c r="BB7" s="202">
        <v>13.4</v>
      </c>
      <c r="BC7" s="203">
        <v>13.8</v>
      </c>
      <c r="BD7" s="204">
        <v>13.6</v>
      </c>
      <c r="BE7" s="546">
        <v>13.6</v>
      </c>
      <c r="BF7" s="547">
        <v>13.3</v>
      </c>
      <c r="BG7" s="545">
        <v>13.6</v>
      </c>
      <c r="BH7" s="202">
        <v>12.6</v>
      </c>
      <c r="BI7" s="202">
        <v>12.1</v>
      </c>
      <c r="BJ7" s="203">
        <v>12.6</v>
      </c>
      <c r="BK7" s="204">
        <v>12.3</v>
      </c>
      <c r="BL7" s="89">
        <v>11.8</v>
      </c>
      <c r="BM7" s="497" t="s">
        <v>3</v>
      </c>
    </row>
    <row r="8" spans="1:65" ht="20.399999999999999" x14ac:dyDescent="0.65">
      <c r="A8" s="52" t="s">
        <v>1</v>
      </c>
      <c r="B8" s="206" t="s">
        <v>567</v>
      </c>
      <c r="C8" s="206" t="s">
        <v>568</v>
      </c>
      <c r="D8" s="206" t="s">
        <v>569</v>
      </c>
      <c r="E8" s="206" t="s">
        <v>570</v>
      </c>
      <c r="F8" s="207" t="s">
        <v>571</v>
      </c>
      <c r="G8" s="208" t="s">
        <v>572</v>
      </c>
      <c r="H8" s="207" t="s">
        <v>573</v>
      </c>
      <c r="I8" s="208" t="s">
        <v>574</v>
      </c>
      <c r="J8" s="206" t="s">
        <v>575</v>
      </c>
      <c r="K8" s="136">
        <v>24.9</v>
      </c>
      <c r="L8" s="137">
        <v>24.232724533986069</v>
      </c>
      <c r="M8" s="548">
        <v>23.304167842694511</v>
      </c>
      <c r="N8" s="549">
        <v>23.002075465593034</v>
      </c>
      <c r="O8" s="549">
        <v>22.465627864344636</v>
      </c>
      <c r="P8" s="550">
        <v>21.946819429310352</v>
      </c>
      <c r="Q8" s="548">
        <v>21.539699570815447</v>
      </c>
      <c r="R8" s="549">
        <v>21.417730559771446</v>
      </c>
      <c r="S8" s="550">
        <v>21.147715196599361</v>
      </c>
      <c r="T8" s="548">
        <v>21.61</v>
      </c>
      <c r="U8" s="549">
        <v>22.2</v>
      </c>
      <c r="V8" s="549">
        <v>22.5</v>
      </c>
      <c r="W8" s="550">
        <v>22.6</v>
      </c>
      <c r="X8" s="548">
        <v>22.8</v>
      </c>
      <c r="Y8" s="549">
        <v>23.5</v>
      </c>
      <c r="Z8" s="549">
        <v>23.2</v>
      </c>
      <c r="AA8" s="550">
        <v>23.1</v>
      </c>
      <c r="AB8" s="548">
        <v>22.729600546261526</v>
      </c>
      <c r="AC8" s="549">
        <v>22.628797638766759</v>
      </c>
      <c r="AD8" s="549">
        <v>22.803453529710509</v>
      </c>
      <c r="AE8" s="550">
        <v>22.936708860759495</v>
      </c>
      <c r="AF8" s="548">
        <v>22.7</v>
      </c>
      <c r="AG8" s="549">
        <v>22.7</v>
      </c>
      <c r="AH8" s="549">
        <v>22.8</v>
      </c>
      <c r="AI8" s="550">
        <v>22.9</v>
      </c>
      <c r="AJ8" s="499">
        <v>22.6</v>
      </c>
      <c r="AK8" s="448">
        <v>22.4</v>
      </c>
      <c r="AL8" s="450">
        <v>22</v>
      </c>
      <c r="AM8" s="551">
        <v>21.7</v>
      </c>
      <c r="AN8" s="552">
        <v>22</v>
      </c>
      <c r="AO8" s="505">
        <v>25</v>
      </c>
      <c r="AP8" s="502">
        <v>22.8</v>
      </c>
      <c r="AQ8" s="507">
        <v>24.9</v>
      </c>
      <c r="AR8" s="553">
        <v>23.8</v>
      </c>
      <c r="AS8" s="448">
        <v>23.6</v>
      </c>
      <c r="AT8" s="448">
        <v>24.1</v>
      </c>
      <c r="AU8" s="551">
        <v>21.3</v>
      </c>
      <c r="AV8" s="553">
        <v>20.9</v>
      </c>
      <c r="AW8" s="554">
        <v>20.5</v>
      </c>
      <c r="AX8" s="554">
        <v>20.399999999999999</v>
      </c>
      <c r="AY8" s="90">
        <v>20.100000000000001</v>
      </c>
      <c r="AZ8" s="355">
        <v>21.2</v>
      </c>
      <c r="BA8" s="554">
        <v>21.1</v>
      </c>
      <c r="BB8" s="554">
        <v>21.7</v>
      </c>
      <c r="BC8" s="555">
        <v>22.2</v>
      </c>
      <c r="BD8" s="556">
        <v>22</v>
      </c>
      <c r="BE8" s="554">
        <v>21.3</v>
      </c>
      <c r="BF8" s="555">
        <v>22.1</v>
      </c>
      <c r="BG8" s="355">
        <v>20.3</v>
      </c>
      <c r="BH8" s="554">
        <v>20.9</v>
      </c>
      <c r="BI8" s="554">
        <v>22.4</v>
      </c>
      <c r="BJ8" s="555">
        <v>20.8</v>
      </c>
      <c r="BK8" s="355">
        <v>20.7</v>
      </c>
      <c r="BL8" s="90">
        <v>21.6</v>
      </c>
      <c r="BM8" s="150" t="s">
        <v>4</v>
      </c>
    </row>
    <row r="9" spans="1:65" ht="21" thickBot="1" x14ac:dyDescent="0.7">
      <c r="A9" s="53" t="s">
        <v>2</v>
      </c>
      <c r="B9" s="218" t="s">
        <v>576</v>
      </c>
      <c r="C9" s="218" t="s">
        <v>577</v>
      </c>
      <c r="D9" s="218" t="s">
        <v>577</v>
      </c>
      <c r="E9" s="218" t="s">
        <v>578</v>
      </c>
      <c r="F9" s="219" t="s">
        <v>579</v>
      </c>
      <c r="G9" s="220" t="s">
        <v>580</v>
      </c>
      <c r="H9" s="219" t="s">
        <v>571</v>
      </c>
      <c r="I9" s="220" t="s">
        <v>581</v>
      </c>
      <c r="J9" s="218" t="s">
        <v>582</v>
      </c>
      <c r="K9" s="151">
        <v>17</v>
      </c>
      <c r="L9" s="152">
        <v>16.722938408021278</v>
      </c>
      <c r="M9" s="153">
        <v>16.451506123800065</v>
      </c>
      <c r="N9" s="151">
        <v>15.933810690480769</v>
      </c>
      <c r="O9" s="151">
        <v>15.664596900398809</v>
      </c>
      <c r="P9" s="557">
        <v>15.32942427568533</v>
      </c>
      <c r="Q9" s="558">
        <v>15.151439361728732</v>
      </c>
      <c r="R9" s="559">
        <v>15.06246876561719</v>
      </c>
      <c r="S9" s="557">
        <v>14.959394150764785</v>
      </c>
      <c r="T9" s="558">
        <v>15</v>
      </c>
      <c r="U9" s="559">
        <v>15.2</v>
      </c>
      <c r="V9" s="559">
        <v>15.3</v>
      </c>
      <c r="W9" s="557">
        <v>15.4</v>
      </c>
      <c r="X9" s="558">
        <v>15.4</v>
      </c>
      <c r="Y9" s="559">
        <v>15.6</v>
      </c>
      <c r="Z9" s="559">
        <v>15.5</v>
      </c>
      <c r="AA9" s="557">
        <v>15.5</v>
      </c>
      <c r="AB9" s="558">
        <v>15.344239778273774</v>
      </c>
      <c r="AC9" s="559">
        <v>15.329792537297354</v>
      </c>
      <c r="AD9" s="559">
        <v>15.328716348029653</v>
      </c>
      <c r="AE9" s="557">
        <v>15.513474144209759</v>
      </c>
      <c r="AF9" s="558">
        <v>15.4</v>
      </c>
      <c r="AG9" s="559">
        <v>15.4</v>
      </c>
      <c r="AH9" s="559">
        <v>15.5</v>
      </c>
      <c r="AI9" s="557">
        <v>15.5</v>
      </c>
      <c r="AJ9" s="515">
        <v>15.3</v>
      </c>
      <c r="AK9" s="452">
        <v>15.3</v>
      </c>
      <c r="AL9" s="452">
        <v>15.1</v>
      </c>
      <c r="AM9" s="516">
        <v>14.9</v>
      </c>
      <c r="AN9" s="560">
        <v>15.1</v>
      </c>
      <c r="AO9" s="561">
        <v>18</v>
      </c>
      <c r="AP9" s="518">
        <v>16.2</v>
      </c>
      <c r="AQ9" s="521">
        <v>17.399999999999999</v>
      </c>
      <c r="AR9" s="562">
        <v>17.8</v>
      </c>
      <c r="AS9" s="452">
        <v>17.899999999999999</v>
      </c>
      <c r="AT9" s="452">
        <v>18.399999999999999</v>
      </c>
      <c r="AU9" s="516">
        <v>16.2</v>
      </c>
      <c r="AV9" s="562">
        <v>16.100000000000001</v>
      </c>
      <c r="AW9" s="563">
        <v>15.3</v>
      </c>
      <c r="AX9" s="563">
        <v>15.3</v>
      </c>
      <c r="AY9" s="91">
        <v>15.2</v>
      </c>
      <c r="AZ9" s="564">
        <v>16.100000000000001</v>
      </c>
      <c r="BA9" s="563">
        <v>15.6</v>
      </c>
      <c r="BB9" s="563">
        <v>15.8</v>
      </c>
      <c r="BC9" s="565">
        <v>16.399999999999999</v>
      </c>
      <c r="BD9" s="564">
        <v>16.2</v>
      </c>
      <c r="BE9" s="566">
        <v>16</v>
      </c>
      <c r="BF9" s="567">
        <v>16</v>
      </c>
      <c r="BG9" s="568">
        <v>15.7</v>
      </c>
      <c r="BH9" s="566">
        <v>15.3</v>
      </c>
      <c r="BI9" s="566">
        <v>15.4</v>
      </c>
      <c r="BJ9" s="567">
        <v>15.2</v>
      </c>
      <c r="BK9" s="568">
        <v>15</v>
      </c>
      <c r="BL9" s="163">
        <v>14.9</v>
      </c>
      <c r="BM9" s="304" t="s">
        <v>5</v>
      </c>
    </row>
    <row r="11" spans="1:65" x14ac:dyDescent="0.3">
      <c r="A11" t="s">
        <v>154</v>
      </c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 t="s">
        <v>9</v>
      </c>
    </row>
    <row r="12" spans="1:65" x14ac:dyDescent="0.3">
      <c r="A12" s="1" t="s">
        <v>155</v>
      </c>
      <c r="BA12" s="648" t="s">
        <v>8</v>
      </c>
      <c r="BB12" s="648"/>
      <c r="BC12" s="648"/>
      <c r="BD12" s="648"/>
      <c r="BE12" s="648"/>
      <c r="BF12" s="648"/>
      <c r="BG12" s="648"/>
      <c r="BH12" s="648"/>
      <c r="BI12" s="648"/>
      <c r="BJ12" s="648"/>
      <c r="BK12" s="648"/>
      <c r="BL12" s="648"/>
      <c r="BM12" s="648"/>
    </row>
  </sheetData>
  <mergeCells count="7">
    <mergeCell ref="A5:A6"/>
    <mergeCell ref="BA12:BM12"/>
    <mergeCell ref="BA1:BM1"/>
    <mergeCell ref="B3:F3"/>
    <mergeCell ref="G3:BM3"/>
    <mergeCell ref="B4:F4"/>
    <mergeCell ref="G4:BM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71282-0B2D-454E-B250-09B723FA3653}">
  <dimension ref="A1:BO17"/>
  <sheetViews>
    <sheetView topLeftCell="X1" workbookViewId="0">
      <selection activeCell="BJ3" sqref="BJ3"/>
    </sheetView>
  </sheetViews>
  <sheetFormatPr baseColWidth="10" defaultRowHeight="14.4" x14ac:dyDescent="0.3"/>
  <cols>
    <col min="1" max="1" width="18.5546875" customWidth="1"/>
    <col min="2" max="36" width="5.44140625" customWidth="1"/>
    <col min="37" max="37" width="5.6640625" customWidth="1"/>
    <col min="38" max="42" width="5.44140625" customWidth="1"/>
    <col min="43" max="43" width="5.6640625" customWidth="1"/>
    <col min="44" max="44" width="5.5546875" customWidth="1"/>
    <col min="45" max="45" width="5.6640625" customWidth="1"/>
    <col min="46" max="47" width="5.44140625" customWidth="1"/>
    <col min="48" max="48" width="6" customWidth="1"/>
    <col min="49" max="63" width="5.44140625" customWidth="1"/>
    <col min="64" max="64" width="6.33203125" customWidth="1"/>
    <col min="65" max="65" width="5.44140625" customWidth="1"/>
    <col min="66" max="66" width="22.33203125" customWidth="1"/>
  </cols>
  <sheetData>
    <row r="1" spans="1:67" ht="21.6" x14ac:dyDescent="0.7">
      <c r="A1" s="5" t="s">
        <v>583</v>
      </c>
      <c r="P1" s="5"/>
      <c r="Q1" s="5"/>
      <c r="R1" s="5"/>
      <c r="S1" s="5"/>
      <c r="T1" s="5"/>
      <c r="U1" s="5"/>
      <c r="AS1" s="690" t="s">
        <v>584</v>
      </c>
      <c r="AT1" s="690"/>
      <c r="AU1" s="690"/>
      <c r="AV1" s="690"/>
      <c r="AW1" s="690"/>
      <c r="AX1" s="690"/>
      <c r="AY1" s="690"/>
      <c r="AZ1" s="690"/>
      <c r="BA1" s="690"/>
      <c r="BB1" s="690"/>
      <c r="BC1" s="690"/>
      <c r="BD1" s="690"/>
      <c r="BE1" s="690"/>
      <c r="BF1" s="690"/>
      <c r="BG1" s="690"/>
      <c r="BH1" s="690"/>
      <c r="BI1" s="690"/>
      <c r="BJ1" s="690"/>
      <c r="BK1" s="690"/>
      <c r="BL1" s="690"/>
      <c r="BM1" s="690"/>
      <c r="BN1" s="690"/>
      <c r="BO1" s="690"/>
    </row>
    <row r="2" spans="1:67" ht="15" thickBot="1" x14ac:dyDescent="0.35">
      <c r="A2" s="1" t="s">
        <v>151</v>
      </c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 t="s">
        <v>152</v>
      </c>
    </row>
    <row r="3" spans="1:67" ht="15" thickBot="1" x14ac:dyDescent="0.35">
      <c r="B3" s="670" t="s">
        <v>210</v>
      </c>
      <c r="C3" s="671"/>
      <c r="D3" s="671"/>
      <c r="E3" s="671"/>
      <c r="F3" s="672"/>
      <c r="G3" s="673" t="s">
        <v>10</v>
      </c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674"/>
      <c r="S3" s="674"/>
      <c r="T3" s="674"/>
      <c r="U3" s="674"/>
      <c r="V3" s="674"/>
      <c r="W3" s="674"/>
      <c r="X3" s="674"/>
      <c r="Y3" s="674"/>
      <c r="Z3" s="674"/>
      <c r="AA3" s="674"/>
      <c r="AB3" s="674"/>
      <c r="AC3" s="674"/>
      <c r="AD3" s="674"/>
      <c r="AE3" s="674"/>
      <c r="AF3" s="674"/>
      <c r="AG3" s="674"/>
      <c r="AH3" s="674"/>
      <c r="AI3" s="674"/>
      <c r="AJ3" s="674"/>
      <c r="AK3" s="674"/>
      <c r="AL3" s="674"/>
      <c r="AM3" s="674"/>
      <c r="AN3" s="674"/>
      <c r="AO3" s="674"/>
      <c r="AP3" s="674"/>
      <c r="AQ3" s="674"/>
      <c r="AR3" s="674"/>
      <c r="AS3" s="674"/>
      <c r="AT3" s="674"/>
      <c r="AU3" s="674"/>
      <c r="AV3" s="674"/>
      <c r="AW3" s="674"/>
      <c r="AX3" s="674"/>
      <c r="AY3" s="674"/>
      <c r="AZ3" s="674"/>
      <c r="BA3" s="674"/>
      <c r="BB3" s="674"/>
      <c r="BC3" s="674"/>
      <c r="BD3" s="674"/>
      <c r="BE3" s="674"/>
      <c r="BF3" s="674"/>
      <c r="BG3" s="694"/>
      <c r="BH3" s="309"/>
      <c r="BI3" s="309"/>
      <c r="BJ3" s="309"/>
      <c r="BK3" s="309"/>
      <c r="BL3" s="309"/>
      <c r="BM3" s="309"/>
    </row>
    <row r="4" spans="1:67" ht="16.2" thickBot="1" x14ac:dyDescent="0.35">
      <c r="B4" s="695" t="s">
        <v>33</v>
      </c>
      <c r="C4" s="696"/>
      <c r="D4" s="696"/>
      <c r="E4" s="696"/>
      <c r="F4" s="697"/>
      <c r="G4" s="698" t="s">
        <v>34</v>
      </c>
      <c r="H4" s="699"/>
      <c r="I4" s="699"/>
      <c r="J4" s="699"/>
      <c r="K4" s="699"/>
      <c r="L4" s="699"/>
      <c r="M4" s="699"/>
      <c r="N4" s="699"/>
      <c r="O4" s="699"/>
      <c r="P4" s="699"/>
      <c r="Q4" s="699"/>
      <c r="R4" s="699"/>
      <c r="S4" s="699"/>
      <c r="T4" s="699"/>
      <c r="U4" s="699"/>
      <c r="V4" s="699"/>
      <c r="W4" s="699"/>
      <c r="X4" s="699"/>
      <c r="Y4" s="699"/>
      <c r="Z4" s="699"/>
      <c r="AA4" s="699"/>
      <c r="AB4" s="699"/>
      <c r="AC4" s="699"/>
      <c r="AD4" s="699"/>
      <c r="AE4" s="699"/>
      <c r="AF4" s="699"/>
      <c r="AG4" s="699"/>
      <c r="AH4" s="699"/>
      <c r="AI4" s="699"/>
      <c r="AJ4" s="699"/>
      <c r="AK4" s="699"/>
      <c r="AL4" s="699"/>
      <c r="AM4" s="699"/>
      <c r="AN4" s="699"/>
      <c r="AO4" s="699"/>
      <c r="AP4" s="699"/>
      <c r="AQ4" s="699"/>
      <c r="AR4" s="699"/>
      <c r="AS4" s="699"/>
      <c r="AT4" s="699"/>
      <c r="AU4" s="699"/>
      <c r="AV4" s="699"/>
      <c r="AW4" s="699"/>
      <c r="AX4" s="699"/>
      <c r="AY4" s="699"/>
      <c r="AZ4" s="699"/>
      <c r="BA4" s="699"/>
      <c r="BB4" s="699"/>
      <c r="BC4" s="699"/>
      <c r="BD4" s="662"/>
      <c r="BE4" s="662"/>
      <c r="BF4" s="662"/>
      <c r="BG4" s="700"/>
      <c r="BH4" s="101"/>
      <c r="BI4" s="101"/>
      <c r="BJ4" s="101"/>
      <c r="BK4" s="101"/>
      <c r="BL4" s="101"/>
      <c r="BM4" s="101"/>
    </row>
    <row r="5" spans="1:67" s="431" customFormat="1" ht="94.2" x14ac:dyDescent="0.3">
      <c r="A5" s="692"/>
      <c r="B5" s="432" t="s">
        <v>26</v>
      </c>
      <c r="C5" s="433" t="s">
        <v>585</v>
      </c>
      <c r="D5" s="433" t="s">
        <v>24</v>
      </c>
      <c r="E5" s="433" t="s">
        <v>551</v>
      </c>
      <c r="F5" s="434" t="s">
        <v>22</v>
      </c>
      <c r="G5" s="428" t="s">
        <v>11</v>
      </c>
      <c r="H5" s="427" t="s">
        <v>12</v>
      </c>
      <c r="I5" s="428" t="s">
        <v>13</v>
      </c>
      <c r="J5" s="429" t="s">
        <v>14</v>
      </c>
      <c r="K5" s="429" t="s">
        <v>15</v>
      </c>
      <c r="L5" s="427" t="s">
        <v>16</v>
      </c>
      <c r="M5" s="311" t="s">
        <v>35</v>
      </c>
      <c r="N5" s="313" t="s">
        <v>38</v>
      </c>
      <c r="O5" s="313" t="s">
        <v>40</v>
      </c>
      <c r="P5" s="312" t="s">
        <v>42</v>
      </c>
      <c r="Q5" s="311" t="s">
        <v>44</v>
      </c>
      <c r="R5" s="313" t="s">
        <v>49</v>
      </c>
      <c r="S5" s="312" t="s">
        <v>54</v>
      </c>
      <c r="T5" s="311" t="s">
        <v>56</v>
      </c>
      <c r="U5" s="313" t="s">
        <v>58</v>
      </c>
      <c r="V5" s="313" t="s">
        <v>60</v>
      </c>
      <c r="W5" s="312" t="s">
        <v>162</v>
      </c>
      <c r="X5" s="314" t="s">
        <v>163</v>
      </c>
      <c r="Y5" s="315" t="s">
        <v>164</v>
      </c>
      <c r="Z5" s="315" t="s">
        <v>165</v>
      </c>
      <c r="AA5" s="316" t="s">
        <v>166</v>
      </c>
      <c r="AB5" s="311" t="s">
        <v>167</v>
      </c>
      <c r="AC5" s="313" t="s">
        <v>168</v>
      </c>
      <c r="AD5" s="313" t="s">
        <v>169</v>
      </c>
      <c r="AE5" s="312" t="s">
        <v>170</v>
      </c>
      <c r="AF5" s="570" t="s">
        <v>80</v>
      </c>
      <c r="AG5" s="18" t="s">
        <v>81</v>
      </c>
      <c r="AH5" s="18" t="s">
        <v>82</v>
      </c>
      <c r="AI5" s="16" t="s">
        <v>83</v>
      </c>
      <c r="AJ5" s="310" t="s">
        <v>110</v>
      </c>
      <c r="AK5" s="18" t="s">
        <v>111</v>
      </c>
      <c r="AL5" s="18" t="s">
        <v>112</v>
      </c>
      <c r="AM5" s="16" t="s">
        <v>113</v>
      </c>
      <c r="AN5" s="310" t="s">
        <v>114</v>
      </c>
      <c r="AO5" s="18" t="s">
        <v>115</v>
      </c>
      <c r="AP5" s="18" t="s">
        <v>116</v>
      </c>
      <c r="AQ5" s="16" t="s">
        <v>117</v>
      </c>
      <c r="AR5" s="310" t="s">
        <v>119</v>
      </c>
      <c r="AS5" s="18" t="s">
        <v>118</v>
      </c>
      <c r="AT5" s="18" t="s">
        <v>120</v>
      </c>
      <c r="AU5" s="16" t="s">
        <v>121</v>
      </c>
      <c r="AV5" s="310" t="s">
        <v>122</v>
      </c>
      <c r="AW5" s="18" t="s">
        <v>123</v>
      </c>
      <c r="AX5" s="18" t="s">
        <v>124</v>
      </c>
      <c r="AY5" s="16" t="s">
        <v>125</v>
      </c>
      <c r="AZ5" s="310" t="s">
        <v>126</v>
      </c>
      <c r="BA5" s="18" t="s">
        <v>127</v>
      </c>
      <c r="BB5" s="18" t="s">
        <v>128</v>
      </c>
      <c r="BC5" s="571" t="s">
        <v>129</v>
      </c>
      <c r="BD5" s="310" t="s">
        <v>171</v>
      </c>
      <c r="BE5" s="18" t="s">
        <v>131</v>
      </c>
      <c r="BF5" s="18" t="s">
        <v>132</v>
      </c>
      <c r="BG5" s="16" t="s">
        <v>586</v>
      </c>
      <c r="BH5" s="310" t="s">
        <v>172</v>
      </c>
      <c r="BI5" s="18" t="s">
        <v>137</v>
      </c>
      <c r="BJ5" s="18" t="s">
        <v>138</v>
      </c>
      <c r="BK5" s="571" t="s">
        <v>140</v>
      </c>
      <c r="BL5" s="310" t="s">
        <v>173</v>
      </c>
      <c r="BM5" s="16" t="s">
        <v>201</v>
      </c>
      <c r="BN5" s="463"/>
    </row>
    <row r="6" spans="1:67" s="431" customFormat="1" ht="69" thickBot="1" x14ac:dyDescent="0.35">
      <c r="A6" s="693"/>
      <c r="B6" s="20" t="s">
        <v>28</v>
      </c>
      <c r="C6" s="24" t="s">
        <v>31</v>
      </c>
      <c r="D6" s="24" t="s">
        <v>29</v>
      </c>
      <c r="E6" s="24" t="s">
        <v>30</v>
      </c>
      <c r="F6" s="21" t="s">
        <v>27</v>
      </c>
      <c r="G6" s="318" t="s">
        <v>174</v>
      </c>
      <c r="H6" s="21" t="s">
        <v>21</v>
      </c>
      <c r="I6" s="20" t="s">
        <v>20</v>
      </c>
      <c r="J6" s="24" t="s">
        <v>19</v>
      </c>
      <c r="K6" s="25" t="s">
        <v>18</v>
      </c>
      <c r="L6" s="26" t="s">
        <v>17</v>
      </c>
      <c r="M6" s="20" t="s">
        <v>36</v>
      </c>
      <c r="N6" s="24" t="s">
        <v>39</v>
      </c>
      <c r="O6" s="24" t="s">
        <v>41</v>
      </c>
      <c r="P6" s="21" t="s">
        <v>43</v>
      </c>
      <c r="Q6" s="20" t="s">
        <v>45</v>
      </c>
      <c r="R6" s="24" t="s">
        <v>50</v>
      </c>
      <c r="S6" s="21" t="s">
        <v>55</v>
      </c>
      <c r="T6" s="319" t="s">
        <v>57</v>
      </c>
      <c r="U6" s="320" t="s">
        <v>59</v>
      </c>
      <c r="V6" s="320" t="s">
        <v>61</v>
      </c>
      <c r="W6" s="95" t="s">
        <v>175</v>
      </c>
      <c r="X6" s="321" t="s">
        <v>176</v>
      </c>
      <c r="Y6" s="322" t="s">
        <v>177</v>
      </c>
      <c r="Z6" s="322" t="s">
        <v>178</v>
      </c>
      <c r="AA6" s="323" t="s">
        <v>179</v>
      </c>
      <c r="AB6" s="319" t="s">
        <v>180</v>
      </c>
      <c r="AC6" s="320" t="s">
        <v>181</v>
      </c>
      <c r="AD6" s="320" t="s">
        <v>182</v>
      </c>
      <c r="AE6" s="95" t="s">
        <v>183</v>
      </c>
      <c r="AF6" s="572" t="s">
        <v>84</v>
      </c>
      <c r="AG6" s="24" t="s">
        <v>85</v>
      </c>
      <c r="AH6" s="24" t="s">
        <v>86</v>
      </c>
      <c r="AI6" s="21" t="s">
        <v>184</v>
      </c>
      <c r="AJ6" s="20" t="s">
        <v>88</v>
      </c>
      <c r="AK6" s="24" t="s">
        <v>89</v>
      </c>
      <c r="AL6" s="24" t="s">
        <v>90</v>
      </c>
      <c r="AM6" s="21" t="s">
        <v>91</v>
      </c>
      <c r="AN6" s="20" t="s">
        <v>92</v>
      </c>
      <c r="AO6" s="24" t="s">
        <v>93</v>
      </c>
      <c r="AP6" s="24" t="s">
        <v>94</v>
      </c>
      <c r="AQ6" s="21" t="s">
        <v>95</v>
      </c>
      <c r="AR6" s="20" t="s">
        <v>96</v>
      </c>
      <c r="AS6" s="24" t="s">
        <v>97</v>
      </c>
      <c r="AT6" s="24" t="s">
        <v>98</v>
      </c>
      <c r="AU6" s="21" t="s">
        <v>99</v>
      </c>
      <c r="AV6" s="440" t="s">
        <v>100</v>
      </c>
      <c r="AW6" s="464" t="s">
        <v>101</v>
      </c>
      <c r="AX6" s="464" t="s">
        <v>102</v>
      </c>
      <c r="AY6" s="441" t="s">
        <v>103</v>
      </c>
      <c r="AZ6" s="20" t="s">
        <v>104</v>
      </c>
      <c r="BA6" s="24" t="s">
        <v>105</v>
      </c>
      <c r="BB6" s="24" t="s">
        <v>106</v>
      </c>
      <c r="BC6" s="439" t="s">
        <v>107</v>
      </c>
      <c r="BD6" s="20" t="s">
        <v>108</v>
      </c>
      <c r="BE6" s="24" t="s">
        <v>109</v>
      </c>
      <c r="BF6" s="24" t="s">
        <v>133</v>
      </c>
      <c r="BG6" s="21" t="s">
        <v>587</v>
      </c>
      <c r="BH6" s="440" t="s">
        <v>135</v>
      </c>
      <c r="BI6" s="464" t="s">
        <v>136</v>
      </c>
      <c r="BJ6" s="464" t="s">
        <v>139</v>
      </c>
      <c r="BK6" s="472" t="s">
        <v>141</v>
      </c>
      <c r="BL6" s="20" t="s">
        <v>143</v>
      </c>
      <c r="BM6" s="21" t="s">
        <v>145</v>
      </c>
      <c r="BN6" s="534"/>
    </row>
    <row r="7" spans="1:67" ht="43.2" x14ac:dyDescent="0.3">
      <c r="A7" s="573" t="s">
        <v>588</v>
      </c>
      <c r="B7" s="190">
        <v>25.3</v>
      </c>
      <c r="C7" s="191">
        <v>33.1</v>
      </c>
      <c r="D7" s="191">
        <v>41</v>
      </c>
      <c r="E7" s="191">
        <v>52.2</v>
      </c>
      <c r="F7" s="189">
        <v>57.9</v>
      </c>
      <c r="G7" s="190">
        <v>87.1</v>
      </c>
      <c r="H7" s="189">
        <v>101.2</v>
      </c>
      <c r="I7" s="190">
        <v>104.8</v>
      </c>
      <c r="J7" s="191">
        <v>60.8</v>
      </c>
      <c r="K7" s="191">
        <v>80.3</v>
      </c>
      <c r="L7" s="189">
        <v>70.400000000000006</v>
      </c>
      <c r="M7" s="190">
        <v>76.5</v>
      </c>
      <c r="N7" s="191">
        <v>68.3</v>
      </c>
      <c r="O7" s="191">
        <v>70.7</v>
      </c>
      <c r="P7" s="189">
        <v>67.900000000000006</v>
      </c>
      <c r="Q7" s="190">
        <v>66.2</v>
      </c>
      <c r="R7" s="191">
        <v>61.9</v>
      </c>
      <c r="S7" s="189">
        <v>64.8</v>
      </c>
      <c r="T7" s="190">
        <v>63</v>
      </c>
      <c r="U7" s="191">
        <v>52.8</v>
      </c>
      <c r="V7" s="191">
        <v>61.4</v>
      </c>
      <c r="W7" s="189">
        <v>53.8</v>
      </c>
      <c r="X7" s="190">
        <v>61.2</v>
      </c>
      <c r="Y7" s="191">
        <v>50.6</v>
      </c>
      <c r="Z7" s="191">
        <v>62.3</v>
      </c>
      <c r="AA7" s="189">
        <v>63.9</v>
      </c>
      <c r="AB7" s="190">
        <v>61.4</v>
      </c>
      <c r="AC7" s="191">
        <v>43.459000000000003</v>
      </c>
      <c r="AD7" s="191">
        <v>58.9</v>
      </c>
      <c r="AE7" s="189">
        <v>58.7</v>
      </c>
      <c r="AF7" s="190">
        <v>68.099999999999994</v>
      </c>
      <c r="AG7" s="191">
        <v>47.1</v>
      </c>
      <c r="AH7" s="191">
        <v>62.1</v>
      </c>
      <c r="AI7" s="189">
        <v>53.7</v>
      </c>
      <c r="AJ7" s="574">
        <v>60.6</v>
      </c>
      <c r="AK7" s="479"/>
      <c r="AL7" s="479"/>
      <c r="AM7" s="540"/>
      <c r="AN7" s="543"/>
      <c r="AO7" s="479"/>
      <c r="AP7" s="479"/>
      <c r="AQ7" s="540"/>
      <c r="AR7" s="543"/>
      <c r="AS7" s="479"/>
      <c r="AT7" s="479"/>
      <c r="AU7" s="575">
        <v>23.8</v>
      </c>
      <c r="AV7" s="543">
        <v>12.03</v>
      </c>
      <c r="AW7" s="479">
        <v>23.7</v>
      </c>
      <c r="AX7" s="479">
        <v>23.5</v>
      </c>
      <c r="AY7" s="540">
        <v>21.9</v>
      </c>
      <c r="AZ7" s="543">
        <v>17.899999999999999</v>
      </c>
      <c r="BA7" s="479">
        <v>17.600000000000001</v>
      </c>
      <c r="BB7" s="479">
        <v>22.5</v>
      </c>
      <c r="BC7" s="575">
        <v>23.9</v>
      </c>
      <c r="BD7" s="576">
        <v>22.3</v>
      </c>
      <c r="BE7" s="577">
        <v>21.29</v>
      </c>
      <c r="BF7" s="577">
        <v>20.2</v>
      </c>
      <c r="BG7" s="577" t="s">
        <v>589</v>
      </c>
      <c r="BH7" s="542">
        <v>16.600000000000001</v>
      </c>
      <c r="BI7" s="578" t="s">
        <v>590</v>
      </c>
      <c r="BJ7" s="578">
        <v>17</v>
      </c>
      <c r="BK7" s="579">
        <v>19.100000000000001</v>
      </c>
      <c r="BL7" s="580">
        <v>23.9</v>
      </c>
      <c r="BM7" s="581">
        <v>16.5</v>
      </c>
      <c r="BN7" s="582" t="s">
        <v>591</v>
      </c>
    </row>
    <row r="8" spans="1:67" ht="20.399999999999999" x14ac:dyDescent="0.3">
      <c r="A8" s="583" t="s">
        <v>592</v>
      </c>
      <c r="B8" s="138"/>
      <c r="C8" s="136"/>
      <c r="D8" s="136"/>
      <c r="E8" s="136"/>
      <c r="F8" s="137"/>
      <c r="G8" s="138"/>
      <c r="H8" s="137"/>
      <c r="I8" s="138"/>
      <c r="J8" s="136"/>
      <c r="K8" s="136"/>
      <c r="L8" s="137"/>
      <c r="M8" s="138"/>
      <c r="N8" s="136"/>
      <c r="O8" s="136"/>
      <c r="P8" s="137"/>
      <c r="Q8" s="138"/>
      <c r="R8" s="136"/>
      <c r="S8" s="137"/>
      <c r="T8" s="138"/>
      <c r="U8" s="136"/>
      <c r="V8" s="136"/>
      <c r="W8" s="137"/>
      <c r="X8" s="138"/>
      <c r="Y8" s="136"/>
      <c r="Z8" s="136"/>
      <c r="AA8" s="137"/>
      <c r="AB8" s="138"/>
      <c r="AC8" s="136"/>
      <c r="AD8" s="136"/>
      <c r="AE8" s="137"/>
      <c r="AF8" s="138"/>
      <c r="AG8" s="136"/>
      <c r="AH8" s="136"/>
      <c r="AI8" s="137"/>
      <c r="AJ8" s="584"/>
      <c r="AK8" s="448"/>
      <c r="AL8" s="448"/>
      <c r="AM8" s="551"/>
      <c r="AN8" s="553"/>
      <c r="AO8" s="448"/>
      <c r="AP8" s="448"/>
      <c r="AQ8" s="551"/>
      <c r="AR8" s="553"/>
      <c r="AS8" s="448"/>
      <c r="AT8" s="448"/>
      <c r="AU8" s="585">
        <v>21.05</v>
      </c>
      <c r="AV8" s="553">
        <v>52.8</v>
      </c>
      <c r="AW8" s="448">
        <v>22.3</v>
      </c>
      <c r="AX8" s="448">
        <v>18.5</v>
      </c>
      <c r="AY8" s="551">
        <v>20.7</v>
      </c>
      <c r="AZ8" s="553">
        <v>15.6</v>
      </c>
      <c r="BA8" s="448">
        <v>22.3</v>
      </c>
      <c r="BB8" s="448">
        <v>17.399999999999999</v>
      </c>
      <c r="BC8" s="585">
        <v>12.87</v>
      </c>
      <c r="BD8" s="586">
        <v>19.100000000000001</v>
      </c>
      <c r="BE8" s="585">
        <v>20.58</v>
      </c>
      <c r="BF8" s="585">
        <v>22.3</v>
      </c>
      <c r="BG8" s="585" t="s">
        <v>589</v>
      </c>
      <c r="BH8" s="587">
        <v>17.5</v>
      </c>
      <c r="BI8" s="450" t="s">
        <v>590</v>
      </c>
      <c r="BJ8" s="450">
        <v>23.4</v>
      </c>
      <c r="BK8" s="588">
        <v>12.4</v>
      </c>
      <c r="BL8" s="587">
        <v>12.8</v>
      </c>
      <c r="BM8" s="589">
        <v>15.7</v>
      </c>
      <c r="BN8" s="590" t="s">
        <v>593</v>
      </c>
    </row>
    <row r="9" spans="1:67" ht="20.399999999999999" x14ac:dyDescent="0.3">
      <c r="A9" s="583" t="s">
        <v>594</v>
      </c>
      <c r="B9" s="138"/>
      <c r="C9" s="136"/>
      <c r="D9" s="136"/>
      <c r="E9" s="136"/>
      <c r="F9" s="137"/>
      <c r="G9" s="138"/>
      <c r="H9" s="137"/>
      <c r="I9" s="138"/>
      <c r="J9" s="136"/>
      <c r="K9" s="136"/>
      <c r="L9" s="137"/>
      <c r="M9" s="138"/>
      <c r="N9" s="136"/>
      <c r="O9" s="136"/>
      <c r="P9" s="137"/>
      <c r="Q9" s="138"/>
      <c r="R9" s="136"/>
      <c r="S9" s="137"/>
      <c r="T9" s="138"/>
      <c r="U9" s="136"/>
      <c r="V9" s="136"/>
      <c r="W9" s="137"/>
      <c r="X9" s="138"/>
      <c r="Y9" s="136"/>
      <c r="Z9" s="136"/>
      <c r="AA9" s="137"/>
      <c r="AB9" s="138"/>
      <c r="AC9" s="136"/>
      <c r="AD9" s="136"/>
      <c r="AE9" s="137"/>
      <c r="AF9" s="138"/>
      <c r="AG9" s="136"/>
      <c r="AH9" s="136"/>
      <c r="AI9" s="137"/>
      <c r="AJ9" s="584"/>
      <c r="AK9" s="448"/>
      <c r="AL9" s="448"/>
      <c r="AM9" s="551"/>
      <c r="AN9" s="553"/>
      <c r="AO9" s="448"/>
      <c r="AP9" s="448"/>
      <c r="AQ9" s="551"/>
      <c r="AR9" s="553"/>
      <c r="AS9" s="448"/>
      <c r="AT9" s="448"/>
      <c r="AU9" s="585">
        <v>103.6</v>
      </c>
      <c r="AV9" s="553">
        <v>49.1</v>
      </c>
      <c r="AW9" s="448">
        <v>110.5</v>
      </c>
      <c r="AX9" s="448">
        <v>109.8</v>
      </c>
      <c r="AY9" s="551">
        <v>113.5</v>
      </c>
      <c r="AZ9" s="553">
        <v>115.4</v>
      </c>
      <c r="BA9" s="450">
        <v>113.06</v>
      </c>
      <c r="BB9" s="450">
        <v>112.4</v>
      </c>
      <c r="BC9" s="585">
        <v>103.88</v>
      </c>
      <c r="BD9" s="586">
        <v>108.9</v>
      </c>
      <c r="BE9" s="588">
        <v>118.5</v>
      </c>
      <c r="BF9" s="585">
        <v>138.69999999999999</v>
      </c>
      <c r="BG9" s="585" t="s">
        <v>589</v>
      </c>
      <c r="BH9" s="587">
        <v>121.98</v>
      </c>
      <c r="BI9" s="450">
        <v>127.9</v>
      </c>
      <c r="BJ9" s="450">
        <v>139.69999999999999</v>
      </c>
      <c r="BK9" s="588">
        <v>123.4</v>
      </c>
      <c r="BL9" s="587">
        <v>138.9</v>
      </c>
      <c r="BM9" s="589">
        <v>152.5</v>
      </c>
      <c r="BN9" s="590" t="s">
        <v>595</v>
      </c>
    </row>
    <row r="10" spans="1:67" ht="43.2" x14ac:dyDescent="0.3">
      <c r="A10" s="583" t="s">
        <v>596</v>
      </c>
      <c r="B10" s="138">
        <v>4.8</v>
      </c>
      <c r="C10" s="136">
        <v>5.8</v>
      </c>
      <c r="D10" s="136">
        <v>7</v>
      </c>
      <c r="E10" s="136">
        <v>8</v>
      </c>
      <c r="F10" s="137">
        <v>9.9</v>
      </c>
      <c r="G10" s="138">
        <v>15.5</v>
      </c>
      <c r="H10" s="137">
        <v>19</v>
      </c>
      <c r="I10" s="138">
        <v>18.2</v>
      </c>
      <c r="J10" s="136">
        <v>14.9</v>
      </c>
      <c r="K10" s="136">
        <v>18.2</v>
      </c>
      <c r="L10" s="137">
        <v>21.2</v>
      </c>
      <c r="M10" s="138">
        <v>24.4</v>
      </c>
      <c r="N10" s="136">
        <v>24.6</v>
      </c>
      <c r="O10" s="136">
        <v>28.5</v>
      </c>
      <c r="P10" s="137">
        <v>28.2</v>
      </c>
      <c r="Q10" s="138">
        <v>29.6</v>
      </c>
      <c r="R10" s="136">
        <v>33.200000000000003</v>
      </c>
      <c r="S10" s="137">
        <v>33.200000000000003</v>
      </c>
      <c r="T10" s="138">
        <v>29.8</v>
      </c>
      <c r="U10" s="136">
        <v>27.8</v>
      </c>
      <c r="V10" s="136">
        <v>33.799999999999997</v>
      </c>
      <c r="W10" s="137">
        <v>33.700000000000003</v>
      </c>
      <c r="X10" s="138">
        <v>38.700000000000003</v>
      </c>
      <c r="Y10" s="136">
        <v>36.6</v>
      </c>
      <c r="Z10" s="136">
        <v>48.6</v>
      </c>
      <c r="AA10" s="137">
        <v>40.5</v>
      </c>
      <c r="AB10" s="138">
        <v>46.3</v>
      </c>
      <c r="AC10" s="136">
        <v>41.536000000000001</v>
      </c>
      <c r="AD10" s="136">
        <v>46.9</v>
      </c>
      <c r="AE10" s="137">
        <v>42</v>
      </c>
      <c r="AF10" s="138">
        <v>37.799999999999997</v>
      </c>
      <c r="AG10" s="136">
        <v>44.9</v>
      </c>
      <c r="AH10" s="136">
        <v>40.200000000000003</v>
      </c>
      <c r="AI10" s="137">
        <v>49.2</v>
      </c>
      <c r="AJ10" s="584">
        <v>38.5</v>
      </c>
      <c r="AK10" s="448"/>
      <c r="AL10" s="448"/>
      <c r="AM10" s="551"/>
      <c r="AN10" s="553"/>
      <c r="AO10" s="448"/>
      <c r="AP10" s="448"/>
      <c r="AQ10" s="551"/>
      <c r="AR10" s="553"/>
      <c r="AS10" s="448"/>
      <c r="AT10" s="448"/>
      <c r="AU10" s="585">
        <v>48.006</v>
      </c>
      <c r="AV10" s="553">
        <v>35.9</v>
      </c>
      <c r="AW10" s="448">
        <v>48.5</v>
      </c>
      <c r="AX10" s="448">
        <v>47.09</v>
      </c>
      <c r="AY10" s="551">
        <v>47.4</v>
      </c>
      <c r="AZ10" s="553">
        <v>43.5</v>
      </c>
      <c r="BA10" s="448">
        <v>51.9</v>
      </c>
      <c r="BB10" s="450">
        <v>43.03</v>
      </c>
      <c r="BC10" s="585">
        <v>42.72</v>
      </c>
      <c r="BD10" s="586">
        <v>43</v>
      </c>
      <c r="BE10" s="591">
        <v>38.029000000000003</v>
      </c>
      <c r="BF10" s="585">
        <v>43.3</v>
      </c>
      <c r="BG10" s="585" t="s">
        <v>589</v>
      </c>
      <c r="BH10" s="587">
        <v>46.9</v>
      </c>
      <c r="BI10" s="450">
        <v>52.1</v>
      </c>
      <c r="BJ10" s="450">
        <v>41.7</v>
      </c>
      <c r="BK10" s="588">
        <v>31.4</v>
      </c>
      <c r="BL10" s="587">
        <v>62</v>
      </c>
      <c r="BM10" s="589">
        <v>49.3</v>
      </c>
      <c r="BN10" s="590" t="s">
        <v>600</v>
      </c>
    </row>
    <row r="11" spans="1:67" ht="21" thickBot="1" x14ac:dyDescent="0.35">
      <c r="A11" s="592" t="s">
        <v>2</v>
      </c>
      <c r="B11" s="153">
        <v>71.2</v>
      </c>
      <c r="C11" s="151">
        <v>85</v>
      </c>
      <c r="D11" s="151">
        <v>104.8</v>
      </c>
      <c r="E11" s="151">
        <v>125</v>
      </c>
      <c r="F11" s="152">
        <v>139</v>
      </c>
      <c r="G11" s="153">
        <v>202.3</v>
      </c>
      <c r="H11" s="152">
        <v>223.7</v>
      </c>
      <c r="I11" s="153">
        <v>221.1</v>
      </c>
      <c r="J11" s="151">
        <v>175</v>
      </c>
      <c r="K11" s="151">
        <v>217</v>
      </c>
      <c r="L11" s="152">
        <v>227.8</v>
      </c>
      <c r="M11" s="153">
        <v>230.9</v>
      </c>
      <c r="N11" s="151">
        <v>218.2</v>
      </c>
      <c r="O11" s="151">
        <f>SUM(O7:O10)</f>
        <v>99.2</v>
      </c>
      <c r="P11" s="152">
        <v>242.3</v>
      </c>
      <c r="Q11" s="153">
        <v>241.3</v>
      </c>
      <c r="R11" s="151">
        <v>229.2</v>
      </c>
      <c r="S11" s="152">
        <v>227.20000000000005</v>
      </c>
      <c r="T11" s="153">
        <v>222.9</v>
      </c>
      <c r="U11" s="151">
        <f>SUM(U7:U10)</f>
        <v>80.599999999999994</v>
      </c>
      <c r="V11" s="151">
        <v>242</v>
      </c>
      <c r="W11" s="152">
        <f>SUM(W7:W10)</f>
        <v>87.5</v>
      </c>
      <c r="X11" s="153">
        <v>240.09999999999997</v>
      </c>
      <c r="Y11" s="151">
        <v>236.8</v>
      </c>
      <c r="Z11" s="151">
        <v>267.7</v>
      </c>
      <c r="AA11" s="152">
        <v>262.39999999999998</v>
      </c>
      <c r="AB11" s="153">
        <v>259.60000000000002</v>
      </c>
      <c r="AC11" s="151">
        <v>250.577</v>
      </c>
      <c r="AD11" s="151">
        <v>270.59999999999997</v>
      </c>
      <c r="AE11" s="152">
        <v>264.10000000000002</v>
      </c>
      <c r="AF11" s="153">
        <v>260.2</v>
      </c>
      <c r="AG11" s="151">
        <f>SUM(AG7:AG10)</f>
        <v>92</v>
      </c>
      <c r="AH11" s="151">
        <f>SUM(AH7:AH10)</f>
        <v>102.30000000000001</v>
      </c>
      <c r="AI11" s="152">
        <f>SUM(AI7:AI10)</f>
        <v>102.9</v>
      </c>
      <c r="AJ11" s="291">
        <f>SUM(AJ7:AJ10)</f>
        <v>99.1</v>
      </c>
      <c r="AK11" s="593">
        <v>253.01</v>
      </c>
      <c r="AL11" s="593">
        <v>262.67</v>
      </c>
      <c r="AM11" s="594">
        <v>255.48</v>
      </c>
      <c r="AN11" s="595">
        <v>258.63</v>
      </c>
      <c r="AO11" s="593">
        <v>278.13</v>
      </c>
      <c r="AP11" s="593">
        <v>280.98</v>
      </c>
      <c r="AQ11" s="516">
        <v>246.2</v>
      </c>
      <c r="AR11" s="595">
        <v>220.27</v>
      </c>
      <c r="AS11" s="452">
        <v>220.9</v>
      </c>
      <c r="AT11" s="593">
        <v>230.24</v>
      </c>
      <c r="AU11" s="596">
        <v>196.4</v>
      </c>
      <c r="AV11" s="595">
        <v>149.80000000000001</v>
      </c>
      <c r="AW11" s="593">
        <v>205</v>
      </c>
      <c r="AX11" s="593">
        <v>198.9</v>
      </c>
      <c r="AY11" s="594">
        <v>203.5</v>
      </c>
      <c r="AZ11" s="595">
        <v>192.3</v>
      </c>
      <c r="BA11" s="593">
        <v>204.8</v>
      </c>
      <c r="BB11" s="593">
        <v>195.4</v>
      </c>
      <c r="BC11" s="596">
        <v>183.4</v>
      </c>
      <c r="BD11" s="597">
        <v>193.3</v>
      </c>
      <c r="BE11" s="596">
        <v>198.4</v>
      </c>
      <c r="BF11" s="596">
        <v>224.6</v>
      </c>
      <c r="BG11" s="598" t="s">
        <v>589</v>
      </c>
      <c r="BH11" s="595">
        <v>203.006</v>
      </c>
      <c r="BI11" s="593">
        <v>219.6</v>
      </c>
      <c r="BJ11" s="593">
        <v>221.7</v>
      </c>
      <c r="BK11" s="596">
        <v>202</v>
      </c>
      <c r="BL11" s="595">
        <v>237.6</v>
      </c>
      <c r="BM11" s="594">
        <v>233.97</v>
      </c>
      <c r="BN11" s="599" t="s">
        <v>5</v>
      </c>
    </row>
    <row r="12" spans="1:67" x14ac:dyDescent="0.3">
      <c r="O12" s="8"/>
      <c r="AS12" s="600"/>
    </row>
    <row r="13" spans="1:67" x14ac:dyDescent="0.3">
      <c r="A13" s="1" t="s">
        <v>155</v>
      </c>
      <c r="BN13" s="6" t="s">
        <v>9</v>
      </c>
    </row>
    <row r="14" spans="1:67" x14ac:dyDescent="0.3">
      <c r="A14" s="395" t="s">
        <v>154</v>
      </c>
      <c r="L14" s="1"/>
      <c r="M14" s="1"/>
      <c r="BN14" s="169" t="s">
        <v>8</v>
      </c>
    </row>
    <row r="17" spans="32:35" x14ac:dyDescent="0.3">
      <c r="AF17" s="8"/>
      <c r="AI17" t="s">
        <v>555</v>
      </c>
    </row>
  </sheetData>
  <mergeCells count="6">
    <mergeCell ref="A5:A6"/>
    <mergeCell ref="AS1:BO1"/>
    <mergeCell ref="B3:F3"/>
    <mergeCell ref="G3:BG3"/>
    <mergeCell ref="B4:F4"/>
    <mergeCell ref="G4:BG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97DA-74DF-4EC0-A192-6542835718DF}">
  <dimension ref="A1:BM12"/>
  <sheetViews>
    <sheetView topLeftCell="W1" workbookViewId="0">
      <selection activeCell="AZ2" sqref="AZ2"/>
    </sheetView>
  </sheetViews>
  <sheetFormatPr baseColWidth="10" defaultRowHeight="14.4" x14ac:dyDescent="0.3"/>
  <cols>
    <col min="1" max="1" width="9.44140625" customWidth="1"/>
    <col min="2" max="35" width="5.5546875" customWidth="1"/>
    <col min="36" max="36" width="7.6640625" customWidth="1"/>
    <col min="37" max="37" width="6.33203125" customWidth="1"/>
    <col min="38" max="38" width="6.44140625" customWidth="1"/>
    <col min="39" max="39" width="6" customWidth="1"/>
    <col min="40" max="40" width="6.5546875" customWidth="1"/>
    <col min="41" max="42" width="6.44140625" customWidth="1"/>
    <col min="43" max="43" width="6.33203125" customWidth="1"/>
    <col min="44" max="45" width="6.44140625" customWidth="1"/>
    <col min="46" max="46" width="6.33203125" customWidth="1"/>
    <col min="47" max="47" width="5.44140625" customWidth="1"/>
    <col min="48" max="48" width="6.33203125" customWidth="1"/>
    <col min="49" max="50" width="6.44140625" customWidth="1"/>
    <col min="51" max="52" width="6.33203125" customWidth="1"/>
    <col min="53" max="53" width="5.6640625" customWidth="1"/>
    <col min="54" max="54" width="6" customWidth="1"/>
    <col min="55" max="55" width="5.5546875" customWidth="1"/>
    <col min="56" max="56" width="6" customWidth="1"/>
    <col min="57" max="57" width="5.88671875" customWidth="1"/>
    <col min="58" max="58" width="6" customWidth="1"/>
    <col min="59" max="64" width="6.44140625" customWidth="1"/>
  </cols>
  <sheetData>
    <row r="1" spans="1:65" ht="21.6" x14ac:dyDescent="0.7">
      <c r="A1" s="5" t="s">
        <v>597</v>
      </c>
      <c r="B1" s="601"/>
      <c r="C1" s="601"/>
      <c r="D1" s="601"/>
      <c r="E1" s="601"/>
      <c r="F1" s="601"/>
      <c r="J1" s="602"/>
      <c r="K1" s="602"/>
      <c r="L1" s="602"/>
      <c r="N1" s="602"/>
      <c r="O1" s="602"/>
      <c r="P1" s="602"/>
      <c r="Q1" s="602"/>
      <c r="R1" s="602"/>
      <c r="S1" s="602"/>
      <c r="T1" s="602"/>
      <c r="U1" s="602"/>
      <c r="AE1" s="602"/>
      <c r="AF1" s="602"/>
      <c r="AG1" s="602"/>
      <c r="AH1" s="602"/>
      <c r="AI1" s="602"/>
      <c r="AX1" s="702" t="s">
        <v>598</v>
      </c>
      <c r="AY1" s="702"/>
      <c r="AZ1" s="702"/>
      <c r="BA1" s="702"/>
      <c r="BB1" s="702"/>
      <c r="BC1" s="702"/>
      <c r="BD1" s="702"/>
      <c r="BE1" s="702"/>
      <c r="BF1" s="702"/>
      <c r="BG1" s="702"/>
      <c r="BH1" s="702"/>
      <c r="BI1" s="702"/>
      <c r="BJ1" s="702"/>
      <c r="BK1" s="702"/>
      <c r="BL1" s="702"/>
      <c r="BM1" s="702"/>
    </row>
    <row r="2" spans="1:65" ht="22.2" thickBot="1" x14ac:dyDescent="0.75">
      <c r="A2" s="601"/>
      <c r="B2" s="601"/>
      <c r="C2" s="601"/>
      <c r="D2" s="601"/>
      <c r="E2" s="601"/>
      <c r="F2" s="601"/>
      <c r="I2" s="602"/>
      <c r="J2" s="602"/>
      <c r="K2" s="602"/>
      <c r="L2" s="602"/>
      <c r="M2" s="602"/>
      <c r="N2" s="602"/>
      <c r="BG2" s="532"/>
    </row>
    <row r="3" spans="1:65" ht="15" thickBot="1" x14ac:dyDescent="0.35">
      <c r="B3" s="670" t="s">
        <v>210</v>
      </c>
      <c r="C3" s="671"/>
      <c r="D3" s="671"/>
      <c r="E3" s="671"/>
      <c r="F3" s="672"/>
      <c r="G3" s="703" t="s">
        <v>10</v>
      </c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  <c r="S3" s="671"/>
      <c r="T3" s="671"/>
      <c r="U3" s="671"/>
      <c r="V3" s="671"/>
      <c r="W3" s="671"/>
      <c r="X3" s="671"/>
      <c r="Y3" s="671"/>
      <c r="Z3" s="671"/>
      <c r="AA3" s="671"/>
      <c r="AB3" s="671"/>
      <c r="AC3" s="671"/>
      <c r="AD3" s="671"/>
      <c r="AE3" s="671"/>
      <c r="AF3" s="671"/>
      <c r="AG3" s="671"/>
      <c r="AH3" s="671"/>
      <c r="AI3" s="671"/>
      <c r="AJ3" s="671"/>
      <c r="AK3" s="671"/>
      <c r="AL3" s="671"/>
      <c r="AM3" s="671"/>
      <c r="AN3" s="671"/>
      <c r="AO3" s="671"/>
      <c r="AP3" s="671"/>
      <c r="AQ3" s="671"/>
      <c r="AR3" s="671"/>
      <c r="AS3" s="671"/>
      <c r="AT3" s="671"/>
      <c r="AU3" s="671"/>
      <c r="AV3" s="671"/>
      <c r="AW3" s="671"/>
      <c r="AX3" s="671"/>
      <c r="AY3" s="671"/>
      <c r="AZ3" s="671"/>
      <c r="BA3" s="671"/>
      <c r="BB3" s="671"/>
      <c r="BC3" s="671"/>
      <c r="BD3" s="671"/>
      <c r="BE3" s="671"/>
      <c r="BF3" s="671"/>
      <c r="BG3" s="603"/>
      <c r="BH3" s="309"/>
      <c r="BI3" s="309"/>
      <c r="BJ3" s="309"/>
      <c r="BK3" s="309"/>
      <c r="BL3" s="309"/>
    </row>
    <row r="4" spans="1:65" ht="16.2" thickBot="1" x14ac:dyDescent="0.35">
      <c r="B4" s="636" t="s">
        <v>33</v>
      </c>
      <c r="C4" s="637"/>
      <c r="D4" s="637"/>
      <c r="E4" s="637"/>
      <c r="F4" s="638"/>
      <c r="G4" s="704" t="s">
        <v>34</v>
      </c>
      <c r="H4" s="637"/>
      <c r="I4" s="637"/>
      <c r="J4" s="637"/>
      <c r="K4" s="637"/>
      <c r="L4" s="637"/>
      <c r="M4" s="637"/>
      <c r="N4" s="637"/>
      <c r="O4" s="637"/>
      <c r="P4" s="637"/>
      <c r="Q4" s="637"/>
      <c r="R4" s="637"/>
      <c r="S4" s="637"/>
      <c r="T4" s="637"/>
      <c r="U4" s="637"/>
      <c r="V4" s="637"/>
      <c r="W4" s="637"/>
      <c r="X4" s="637"/>
      <c r="Y4" s="637"/>
      <c r="Z4" s="637"/>
      <c r="AA4" s="637"/>
      <c r="AB4" s="637"/>
      <c r="AC4" s="637"/>
      <c r="AD4" s="637"/>
      <c r="AE4" s="637"/>
      <c r="AF4" s="637"/>
      <c r="AG4" s="637"/>
      <c r="AH4" s="637"/>
      <c r="AI4" s="637"/>
      <c r="AJ4" s="637"/>
      <c r="AK4" s="637"/>
      <c r="AL4" s="637"/>
      <c r="AM4" s="637"/>
      <c r="AN4" s="637"/>
      <c r="AO4" s="637"/>
      <c r="AP4" s="637"/>
      <c r="AQ4" s="637"/>
      <c r="AR4" s="637"/>
      <c r="AS4" s="637"/>
      <c r="AT4" s="637"/>
      <c r="AU4" s="637"/>
      <c r="AV4" s="637"/>
      <c r="AW4" s="637"/>
      <c r="AX4" s="637"/>
      <c r="AY4" s="637"/>
      <c r="AZ4" s="637"/>
      <c r="BA4" s="637"/>
      <c r="BB4" s="637"/>
      <c r="BC4" s="637"/>
      <c r="BD4" s="637"/>
      <c r="BE4" s="637"/>
      <c r="BF4" s="637"/>
      <c r="BG4" s="569"/>
      <c r="BH4" s="101"/>
      <c r="BI4" s="101"/>
      <c r="BJ4" s="101"/>
      <c r="BK4" s="101"/>
      <c r="BL4" s="101"/>
      <c r="BM4" s="532"/>
    </row>
    <row r="5" spans="1:65" s="431" customFormat="1" ht="90.6" x14ac:dyDescent="0.3">
      <c r="A5" s="682"/>
      <c r="B5" s="63" t="s">
        <v>26</v>
      </c>
      <c r="C5" s="63" t="s">
        <v>25</v>
      </c>
      <c r="D5" s="63" t="s">
        <v>24</v>
      </c>
      <c r="E5" s="63" t="s">
        <v>23</v>
      </c>
      <c r="F5" s="604" t="s">
        <v>22</v>
      </c>
      <c r="G5" s="459" t="s">
        <v>11</v>
      </c>
      <c r="H5" s="457" t="s">
        <v>12</v>
      </c>
      <c r="I5" s="456" t="s">
        <v>13</v>
      </c>
      <c r="J5" s="458" t="s">
        <v>14</v>
      </c>
      <c r="K5" s="458" t="s">
        <v>15</v>
      </c>
      <c r="L5" s="457" t="s">
        <v>16</v>
      </c>
      <c r="M5" s="605" t="s">
        <v>35</v>
      </c>
      <c r="N5" s="460" t="s">
        <v>38</v>
      </c>
      <c r="O5" s="460" t="s">
        <v>40</v>
      </c>
      <c r="P5" s="462" t="s">
        <v>42</v>
      </c>
      <c r="Q5" s="459" t="s">
        <v>44</v>
      </c>
      <c r="R5" s="460" t="s">
        <v>49</v>
      </c>
      <c r="S5" s="461" t="s">
        <v>54</v>
      </c>
      <c r="T5" s="605" t="s">
        <v>56</v>
      </c>
      <c r="U5" s="460" t="s">
        <v>58</v>
      </c>
      <c r="V5" s="460" t="s">
        <v>60</v>
      </c>
      <c r="W5" s="462" t="s">
        <v>162</v>
      </c>
      <c r="X5" s="460" t="s">
        <v>163</v>
      </c>
      <c r="Y5" s="462" t="s">
        <v>164</v>
      </c>
      <c r="Z5" s="460" t="s">
        <v>165</v>
      </c>
      <c r="AA5" s="462" t="s">
        <v>166</v>
      </c>
      <c r="AB5" s="459" t="s">
        <v>167</v>
      </c>
      <c r="AC5" s="460" t="s">
        <v>168</v>
      </c>
      <c r="AD5" s="460" t="s">
        <v>169</v>
      </c>
      <c r="AE5" s="461" t="s">
        <v>170</v>
      </c>
      <c r="AF5" s="459" t="s">
        <v>464</v>
      </c>
      <c r="AG5" s="460" t="s">
        <v>465</v>
      </c>
      <c r="AH5" s="460" t="s">
        <v>466</v>
      </c>
      <c r="AI5" s="461" t="s">
        <v>467</v>
      </c>
      <c r="AJ5" s="459" t="s">
        <v>468</v>
      </c>
      <c r="AK5" s="460" t="s">
        <v>469</v>
      </c>
      <c r="AL5" s="460" t="s">
        <v>470</v>
      </c>
      <c r="AM5" s="461" t="s">
        <v>471</v>
      </c>
      <c r="AN5" s="459" t="s">
        <v>472</v>
      </c>
      <c r="AO5" s="460" t="s">
        <v>473</v>
      </c>
      <c r="AP5" s="460" t="s">
        <v>474</v>
      </c>
      <c r="AQ5" s="461" t="s">
        <v>475</v>
      </c>
      <c r="AR5" s="459" t="s">
        <v>476</v>
      </c>
      <c r="AS5" s="460" t="s">
        <v>477</v>
      </c>
      <c r="AT5" s="460" t="s">
        <v>478</v>
      </c>
      <c r="AU5" s="461" t="s">
        <v>479</v>
      </c>
      <c r="AV5" s="459" t="s">
        <v>480</v>
      </c>
      <c r="AW5" s="460" t="s">
        <v>481</v>
      </c>
      <c r="AX5" s="460" t="s">
        <v>482</v>
      </c>
      <c r="AY5" s="461" t="s">
        <v>483</v>
      </c>
      <c r="AZ5" s="459" t="s">
        <v>484</v>
      </c>
      <c r="BA5" s="460" t="s">
        <v>485</v>
      </c>
      <c r="BB5" s="460" t="s">
        <v>486</v>
      </c>
      <c r="BC5" s="461" t="s">
        <v>487</v>
      </c>
      <c r="BD5" s="459" t="s">
        <v>488</v>
      </c>
      <c r="BE5" s="460" t="s">
        <v>489</v>
      </c>
      <c r="BF5" s="460" t="s">
        <v>490</v>
      </c>
      <c r="BG5" s="311" t="s">
        <v>491</v>
      </c>
      <c r="BH5" s="313" t="s">
        <v>492</v>
      </c>
      <c r="BI5" s="313" t="s">
        <v>493</v>
      </c>
      <c r="BJ5" s="312" t="s">
        <v>494</v>
      </c>
      <c r="BK5" s="311" t="s">
        <v>495</v>
      </c>
      <c r="BL5" s="606" t="s">
        <v>201</v>
      </c>
      <c r="BM5" s="607"/>
    </row>
    <row r="6" spans="1:65" s="431" customFormat="1" ht="66" thickBot="1" x14ac:dyDescent="0.35">
      <c r="A6" s="689"/>
      <c r="B6" s="24" t="s">
        <v>28</v>
      </c>
      <c r="C6" s="24" t="s">
        <v>31</v>
      </c>
      <c r="D6" s="24" t="s">
        <v>29</v>
      </c>
      <c r="E6" s="24" t="s">
        <v>30</v>
      </c>
      <c r="F6" s="439" t="s">
        <v>27</v>
      </c>
      <c r="G6" s="318" t="s">
        <v>174</v>
      </c>
      <c r="H6" s="21" t="s">
        <v>21</v>
      </c>
      <c r="I6" s="20" t="s">
        <v>20</v>
      </c>
      <c r="J6" s="24" t="s">
        <v>19</v>
      </c>
      <c r="K6" s="25" t="s">
        <v>18</v>
      </c>
      <c r="L6" s="26" t="s">
        <v>17</v>
      </c>
      <c r="M6" s="572" t="s">
        <v>36</v>
      </c>
      <c r="N6" s="24" t="s">
        <v>39</v>
      </c>
      <c r="O6" s="24" t="s">
        <v>41</v>
      </c>
      <c r="P6" s="439" t="s">
        <v>43</v>
      </c>
      <c r="Q6" s="20" t="s">
        <v>45</v>
      </c>
      <c r="R6" s="24" t="s">
        <v>50</v>
      </c>
      <c r="S6" s="21" t="s">
        <v>55</v>
      </c>
      <c r="T6" s="608" t="s">
        <v>57</v>
      </c>
      <c r="U6" s="320" t="s">
        <v>59</v>
      </c>
      <c r="V6" s="320" t="s">
        <v>61</v>
      </c>
      <c r="W6" s="533" t="s">
        <v>175</v>
      </c>
      <c r="X6" s="462" t="s">
        <v>176</v>
      </c>
      <c r="Y6" s="462" t="s">
        <v>177</v>
      </c>
      <c r="Z6" s="462" t="s">
        <v>178</v>
      </c>
      <c r="AA6" s="462" t="s">
        <v>179</v>
      </c>
      <c r="AB6" s="319" t="s">
        <v>180</v>
      </c>
      <c r="AC6" s="320" t="s">
        <v>181</v>
      </c>
      <c r="AD6" s="320" t="s">
        <v>182</v>
      </c>
      <c r="AE6" s="95" t="s">
        <v>183</v>
      </c>
      <c r="AF6" s="319" t="s">
        <v>496</v>
      </c>
      <c r="AG6" s="320" t="s">
        <v>497</v>
      </c>
      <c r="AH6" s="320" t="s">
        <v>498</v>
      </c>
      <c r="AI6" s="21" t="s">
        <v>499</v>
      </c>
      <c r="AJ6" s="468" t="s">
        <v>88</v>
      </c>
      <c r="AK6" s="469" t="s">
        <v>500</v>
      </c>
      <c r="AL6" s="469" t="s">
        <v>501</v>
      </c>
      <c r="AM6" s="441" t="s">
        <v>502</v>
      </c>
      <c r="AN6" s="468" t="s">
        <v>503</v>
      </c>
      <c r="AO6" s="469" t="s">
        <v>504</v>
      </c>
      <c r="AP6" s="469" t="s">
        <v>505</v>
      </c>
      <c r="AQ6" s="470" t="s">
        <v>506</v>
      </c>
      <c r="AR6" s="468" t="s">
        <v>507</v>
      </c>
      <c r="AS6" s="469" t="s">
        <v>508</v>
      </c>
      <c r="AT6" s="469" t="s">
        <v>509</v>
      </c>
      <c r="AU6" s="470" t="s">
        <v>510</v>
      </c>
      <c r="AV6" s="468" t="s">
        <v>511</v>
      </c>
      <c r="AW6" s="469" t="s">
        <v>512</v>
      </c>
      <c r="AX6" s="469" t="s">
        <v>513</v>
      </c>
      <c r="AY6" s="470" t="s">
        <v>514</v>
      </c>
      <c r="AZ6" s="468" t="s">
        <v>515</v>
      </c>
      <c r="BA6" s="469" t="s">
        <v>516</v>
      </c>
      <c r="BB6" s="469" t="s">
        <v>517</v>
      </c>
      <c r="BC6" s="470" t="s">
        <v>518</v>
      </c>
      <c r="BD6" s="468" t="s">
        <v>519</v>
      </c>
      <c r="BE6" s="469" t="s">
        <v>520</v>
      </c>
      <c r="BF6" s="469" t="s">
        <v>521</v>
      </c>
      <c r="BG6" s="319" t="s">
        <v>522</v>
      </c>
      <c r="BH6" s="320" t="s">
        <v>523</v>
      </c>
      <c r="BI6" s="320" t="s">
        <v>524</v>
      </c>
      <c r="BJ6" s="95" t="s">
        <v>525</v>
      </c>
      <c r="BK6" s="319" t="s">
        <v>526</v>
      </c>
      <c r="BL6" s="609" t="s">
        <v>145</v>
      </c>
      <c r="BM6" s="610"/>
    </row>
    <row r="7" spans="1:65" ht="20.399999999999999" x14ac:dyDescent="0.3">
      <c r="A7" s="54" t="s">
        <v>0</v>
      </c>
      <c r="B7" s="191">
        <v>11.3</v>
      </c>
      <c r="C7" s="191">
        <v>12.9</v>
      </c>
      <c r="D7" s="191">
        <v>13.9</v>
      </c>
      <c r="E7" s="191">
        <v>14.6</v>
      </c>
      <c r="F7" s="618">
        <v>15.8</v>
      </c>
      <c r="G7" s="190">
        <v>23.7</v>
      </c>
      <c r="H7" s="189">
        <v>22.6</v>
      </c>
      <c r="I7" s="190">
        <v>21</v>
      </c>
      <c r="J7" s="191">
        <v>15.8</v>
      </c>
      <c r="K7" s="191">
        <v>20.6</v>
      </c>
      <c r="L7" s="134">
        <v>20.6</v>
      </c>
      <c r="M7" s="611">
        <v>22.6</v>
      </c>
      <c r="N7" s="612">
        <v>20.9</v>
      </c>
      <c r="O7" s="612">
        <v>23.1</v>
      </c>
      <c r="P7" s="134">
        <v>21.7</v>
      </c>
      <c r="Q7" s="611">
        <v>21.2</v>
      </c>
      <c r="R7" s="612">
        <v>22.1</v>
      </c>
      <c r="S7" s="134">
        <v>21.7</v>
      </c>
      <c r="T7" s="611">
        <v>20.8</v>
      </c>
      <c r="U7" s="612">
        <v>19.899999999999999</v>
      </c>
      <c r="V7" s="612">
        <v>21.4</v>
      </c>
      <c r="W7" s="134">
        <v>20.7</v>
      </c>
      <c r="X7" s="545">
        <v>20.3</v>
      </c>
      <c r="Y7" s="202">
        <v>19.399999999999999</v>
      </c>
      <c r="Z7" s="202">
        <v>20.5</v>
      </c>
      <c r="AA7" s="544">
        <v>20.100000000000001</v>
      </c>
      <c r="AB7" s="545">
        <v>19.2</v>
      </c>
      <c r="AC7" s="202">
        <v>18.7</v>
      </c>
      <c r="AD7" s="202">
        <v>18.899999999999999</v>
      </c>
      <c r="AE7" s="134">
        <v>19</v>
      </c>
      <c r="AF7" s="611">
        <v>18</v>
      </c>
      <c r="AG7" s="612">
        <v>18</v>
      </c>
      <c r="AH7" s="612">
        <v>18.399999999999999</v>
      </c>
      <c r="AI7" s="613">
        <v>17.2</v>
      </c>
      <c r="AJ7" s="545">
        <v>16.5</v>
      </c>
      <c r="AK7" s="202">
        <v>16.399999999999999</v>
      </c>
      <c r="AL7" s="202">
        <v>16.8</v>
      </c>
      <c r="AM7" s="544">
        <v>15.7</v>
      </c>
      <c r="AN7" s="545">
        <v>16.100000000000001</v>
      </c>
      <c r="AO7" s="202">
        <v>18.600000000000001</v>
      </c>
      <c r="AP7" s="202">
        <v>17.600000000000001</v>
      </c>
      <c r="AQ7" s="544">
        <v>17.100000000000001</v>
      </c>
      <c r="AR7" s="545">
        <v>17.399999999999999</v>
      </c>
      <c r="AS7" s="202">
        <v>15.3</v>
      </c>
      <c r="AT7" s="202">
        <v>15.8</v>
      </c>
      <c r="AU7" s="544">
        <v>14.1</v>
      </c>
      <c r="AV7" s="545">
        <v>14.6</v>
      </c>
      <c r="AW7" s="612">
        <v>13</v>
      </c>
      <c r="AX7" s="202">
        <v>15.2</v>
      </c>
      <c r="AY7" s="544">
        <v>15.7</v>
      </c>
      <c r="AZ7" s="545">
        <v>15.2</v>
      </c>
      <c r="BA7" s="202">
        <v>14.9</v>
      </c>
      <c r="BB7" s="202">
        <v>14.4</v>
      </c>
      <c r="BC7" s="544">
        <v>12.3</v>
      </c>
      <c r="BD7" s="545">
        <v>13.8</v>
      </c>
      <c r="BE7" s="202">
        <v>13.4</v>
      </c>
      <c r="BF7" s="202">
        <v>17</v>
      </c>
      <c r="BG7" s="204">
        <v>13.6</v>
      </c>
      <c r="BH7" s="546">
        <v>14.2</v>
      </c>
      <c r="BI7" s="546">
        <v>14.5</v>
      </c>
      <c r="BJ7" s="89">
        <v>11.7</v>
      </c>
      <c r="BK7" s="96">
        <v>14.2</v>
      </c>
      <c r="BL7" s="96">
        <v>14.2</v>
      </c>
      <c r="BM7" s="92" t="s">
        <v>3</v>
      </c>
    </row>
    <row r="8" spans="1:65" ht="20.399999999999999" x14ac:dyDescent="0.3">
      <c r="A8" s="52" t="s">
        <v>1</v>
      </c>
      <c r="B8" s="136">
        <v>26</v>
      </c>
      <c r="C8" s="136">
        <v>27.4</v>
      </c>
      <c r="D8" s="136">
        <v>30</v>
      </c>
      <c r="E8" s="136">
        <v>34.9</v>
      </c>
      <c r="F8" s="449">
        <v>32.9</v>
      </c>
      <c r="G8" s="138">
        <v>43.8</v>
      </c>
      <c r="H8" s="137">
        <v>44.2</v>
      </c>
      <c r="I8" s="138">
        <v>49.4</v>
      </c>
      <c r="J8" s="136">
        <v>40.200000000000003</v>
      </c>
      <c r="K8" s="136">
        <v>46.4</v>
      </c>
      <c r="L8" s="149">
        <v>47.5</v>
      </c>
      <c r="M8" s="556">
        <v>45.3</v>
      </c>
      <c r="N8" s="614">
        <v>43.5</v>
      </c>
      <c r="O8" s="614">
        <v>43.5</v>
      </c>
      <c r="P8" s="149">
        <v>41.9</v>
      </c>
      <c r="Q8" s="556">
        <v>40.799999999999997</v>
      </c>
      <c r="R8" s="614">
        <v>39.700000000000003</v>
      </c>
      <c r="S8" s="149">
        <v>38.700000000000003</v>
      </c>
      <c r="T8" s="556">
        <v>39</v>
      </c>
      <c r="U8" s="614">
        <v>38.4</v>
      </c>
      <c r="V8" s="614">
        <v>41.1</v>
      </c>
      <c r="W8" s="149">
        <v>41.1</v>
      </c>
      <c r="X8" s="556">
        <v>39.799999999999997</v>
      </c>
      <c r="Y8" s="614">
        <v>40.4</v>
      </c>
      <c r="Z8" s="614">
        <v>41.7</v>
      </c>
      <c r="AA8" s="149">
        <v>41.5</v>
      </c>
      <c r="AB8" s="556">
        <v>41</v>
      </c>
      <c r="AC8" s="614">
        <v>40.299999999999997</v>
      </c>
      <c r="AD8" s="614">
        <v>40.6</v>
      </c>
      <c r="AE8" s="149">
        <v>39</v>
      </c>
      <c r="AF8" s="556">
        <v>38.700000000000003</v>
      </c>
      <c r="AG8" s="614">
        <v>38.6</v>
      </c>
      <c r="AH8" s="614">
        <v>39.6</v>
      </c>
      <c r="AI8" s="615">
        <v>38.799999999999997</v>
      </c>
      <c r="AJ8" s="355">
        <v>38.299999999999997</v>
      </c>
      <c r="AK8" s="554">
        <v>38.1</v>
      </c>
      <c r="AL8" s="554">
        <v>38.700000000000003</v>
      </c>
      <c r="AM8" s="90">
        <v>38.1</v>
      </c>
      <c r="AN8" s="355">
        <v>38.299999999999997</v>
      </c>
      <c r="AO8" s="554">
        <v>42.1</v>
      </c>
      <c r="AP8" s="554">
        <v>40.700000000000003</v>
      </c>
      <c r="AQ8" s="90">
        <v>35.5</v>
      </c>
      <c r="AR8" s="355">
        <v>31.5</v>
      </c>
      <c r="AS8" s="554">
        <v>32.5</v>
      </c>
      <c r="AT8" s="554">
        <v>33.1</v>
      </c>
      <c r="AU8" s="90">
        <v>30.4</v>
      </c>
      <c r="AV8" s="556">
        <v>31</v>
      </c>
      <c r="AW8" s="554">
        <v>31.5</v>
      </c>
      <c r="AX8" s="614">
        <v>32</v>
      </c>
      <c r="AY8" s="90">
        <v>30.8</v>
      </c>
      <c r="AZ8" s="355">
        <v>29.4</v>
      </c>
      <c r="BA8" s="614">
        <v>31</v>
      </c>
      <c r="BB8" s="554">
        <v>32.9</v>
      </c>
      <c r="BC8" s="149">
        <v>33</v>
      </c>
      <c r="BD8" s="355">
        <v>31.2</v>
      </c>
      <c r="BE8" s="554">
        <v>30.6</v>
      </c>
      <c r="BF8" s="554">
        <v>31.6</v>
      </c>
      <c r="BG8" s="355">
        <v>30.7</v>
      </c>
      <c r="BH8" s="554">
        <v>31.3</v>
      </c>
      <c r="BI8" s="554">
        <v>32.299999999999997</v>
      </c>
      <c r="BJ8" s="90">
        <v>30.5</v>
      </c>
      <c r="BK8" s="97">
        <v>32</v>
      </c>
      <c r="BL8" s="97">
        <v>35.6</v>
      </c>
      <c r="BM8" s="93" t="s">
        <v>4</v>
      </c>
    </row>
    <row r="9" spans="1:65" ht="21" thickBot="1" x14ac:dyDescent="0.35">
      <c r="A9" s="53" t="s">
        <v>2</v>
      </c>
      <c r="B9" s="151">
        <v>17</v>
      </c>
      <c r="C9" s="151">
        <v>18.7</v>
      </c>
      <c r="D9" s="151">
        <v>20.6</v>
      </c>
      <c r="E9" s="151">
        <v>23.4</v>
      </c>
      <c r="F9" s="453">
        <v>23.3</v>
      </c>
      <c r="G9" s="153">
        <v>33.6</v>
      </c>
      <c r="H9" s="152">
        <v>33.1</v>
      </c>
      <c r="I9" s="153">
        <v>34.200000000000003</v>
      </c>
      <c r="J9" s="151">
        <v>26.9</v>
      </c>
      <c r="K9" s="151">
        <v>32.700000000000003</v>
      </c>
      <c r="L9" s="152">
        <v>33.200000000000003</v>
      </c>
      <c r="M9" s="153">
        <v>33.200000000000003</v>
      </c>
      <c r="N9" s="566">
        <v>31.6</v>
      </c>
      <c r="O9" s="566">
        <v>33.5</v>
      </c>
      <c r="P9" s="163">
        <v>31.9</v>
      </c>
      <c r="Q9" s="568">
        <v>31.4</v>
      </c>
      <c r="R9" s="566">
        <v>30.9</v>
      </c>
      <c r="S9" s="163">
        <v>30.4</v>
      </c>
      <c r="T9" s="568">
        <v>30</v>
      </c>
      <c r="U9" s="566">
        <v>28.6</v>
      </c>
      <c r="V9" s="566">
        <v>32</v>
      </c>
      <c r="W9" s="163">
        <v>31.2</v>
      </c>
      <c r="X9" s="568">
        <v>31</v>
      </c>
      <c r="Y9" s="566">
        <v>30.5</v>
      </c>
      <c r="Z9" s="566">
        <v>31.9</v>
      </c>
      <c r="AA9" s="163">
        <v>31.6</v>
      </c>
      <c r="AB9" s="568">
        <v>31.2</v>
      </c>
      <c r="AC9" s="566">
        <v>30.3</v>
      </c>
      <c r="AD9" s="566">
        <v>30.6</v>
      </c>
      <c r="AE9" s="163">
        <v>29.9</v>
      </c>
      <c r="AF9" s="568">
        <v>29.3</v>
      </c>
      <c r="AG9" s="566">
        <v>29.2</v>
      </c>
      <c r="AH9" s="566">
        <v>29.7</v>
      </c>
      <c r="AI9" s="567">
        <v>28.8</v>
      </c>
      <c r="AJ9" s="564">
        <v>28.2</v>
      </c>
      <c r="AK9" s="566">
        <v>28</v>
      </c>
      <c r="AL9" s="563">
        <v>28.6</v>
      </c>
      <c r="AM9" s="91">
        <v>27.8</v>
      </c>
      <c r="AN9" s="568">
        <v>28</v>
      </c>
      <c r="AO9" s="563">
        <v>31.2</v>
      </c>
      <c r="AP9" s="563">
        <v>30.1</v>
      </c>
      <c r="AQ9" s="91">
        <v>26.6</v>
      </c>
      <c r="AR9" s="564">
        <v>25.1</v>
      </c>
      <c r="AS9" s="563">
        <v>24.8</v>
      </c>
      <c r="AT9" s="563">
        <v>25.1</v>
      </c>
      <c r="AU9" s="91">
        <v>22.7</v>
      </c>
      <c r="AV9" s="564">
        <v>23.3</v>
      </c>
      <c r="AW9" s="563">
        <v>22.8</v>
      </c>
      <c r="AX9" s="563">
        <v>24.3</v>
      </c>
      <c r="AY9" s="163">
        <v>24</v>
      </c>
      <c r="AZ9" s="564">
        <v>23.1</v>
      </c>
      <c r="BA9" s="563">
        <v>23.7</v>
      </c>
      <c r="BB9" s="563">
        <v>24.6</v>
      </c>
      <c r="BC9" s="91">
        <v>23.2</v>
      </c>
      <c r="BD9" s="564">
        <v>23.4</v>
      </c>
      <c r="BE9" s="566">
        <v>23</v>
      </c>
      <c r="BF9" s="563">
        <v>25</v>
      </c>
      <c r="BG9" s="564">
        <v>23.5</v>
      </c>
      <c r="BH9" s="566">
        <v>24</v>
      </c>
      <c r="BI9" s="566">
        <v>24.9</v>
      </c>
      <c r="BJ9" s="163">
        <v>22.5</v>
      </c>
      <c r="BK9" s="616">
        <v>24.2</v>
      </c>
      <c r="BL9" s="616">
        <v>26.6</v>
      </c>
      <c r="BM9" s="94" t="s">
        <v>5</v>
      </c>
    </row>
    <row r="10" spans="1:65" ht="25.5" customHeight="1" x14ac:dyDescent="0.3"/>
    <row r="11" spans="1:65" x14ac:dyDescent="0.3">
      <c r="A11" t="s">
        <v>154</v>
      </c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 t="s">
        <v>9</v>
      </c>
    </row>
    <row r="12" spans="1:65" x14ac:dyDescent="0.3">
      <c r="A12" s="1" t="s">
        <v>599</v>
      </c>
      <c r="O12" s="617"/>
      <c r="P12" s="617"/>
      <c r="Q12" s="617"/>
      <c r="R12" s="617"/>
      <c r="S12" s="617"/>
      <c r="T12" s="617"/>
      <c r="U12" s="617"/>
      <c r="AZ12" s="701" t="s">
        <v>8</v>
      </c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</row>
  </sheetData>
  <mergeCells count="7">
    <mergeCell ref="A5:A6"/>
    <mergeCell ref="AZ12:BM12"/>
    <mergeCell ref="AX1:BM1"/>
    <mergeCell ref="B3:F3"/>
    <mergeCell ref="G3:BF3"/>
    <mergeCell ref="B4:F4"/>
    <mergeCell ref="G4:BF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7"/>
  <sheetViews>
    <sheetView topLeftCell="A2" workbookViewId="0">
      <selection activeCell="AC19" sqref="AC18:AC19"/>
    </sheetView>
  </sheetViews>
  <sheetFormatPr baseColWidth="10" defaultRowHeight="14.4" x14ac:dyDescent="0.3"/>
  <cols>
    <col min="1" max="1" width="17.6640625" customWidth="1"/>
    <col min="2" max="31" width="6.33203125" customWidth="1"/>
    <col min="32" max="32" width="7.44140625" customWidth="1"/>
    <col min="33" max="37" width="6.33203125" customWidth="1"/>
    <col min="38" max="38" width="6.88671875" customWidth="1"/>
    <col min="39" max="51" width="6.33203125" customWidth="1"/>
    <col min="52" max="52" width="6.5546875" bestFit="1" customWidth="1"/>
    <col min="53" max="58" width="6.33203125" customWidth="1"/>
    <col min="59" max="64" width="7.5546875" customWidth="1"/>
  </cols>
  <sheetData>
    <row r="1" spans="1:66" ht="30" customHeight="1" x14ac:dyDescent="0.85">
      <c r="A1" s="5" t="s">
        <v>147</v>
      </c>
      <c r="B1" s="5"/>
      <c r="C1" s="5"/>
      <c r="D1" s="5"/>
      <c r="E1" s="5"/>
      <c r="J1" s="5"/>
      <c r="M1" s="5"/>
      <c r="N1" s="5"/>
      <c r="P1" s="5"/>
      <c r="Q1" s="5"/>
      <c r="R1" s="5"/>
      <c r="S1" s="5"/>
      <c r="T1" s="5"/>
      <c r="U1" s="5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H1" s="9"/>
      <c r="BI1" s="9"/>
      <c r="BJ1" s="9"/>
      <c r="BK1" s="9"/>
      <c r="BL1" s="9"/>
      <c r="BM1" s="99" t="s">
        <v>146</v>
      </c>
    </row>
    <row r="2" spans="1:66" ht="26.25" customHeight="1" thickBot="1" x14ac:dyDescent="0.35">
      <c r="A2" s="1" t="s">
        <v>37</v>
      </c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66" ht="15.6" x14ac:dyDescent="0.3">
      <c r="A3" s="626" t="s">
        <v>32</v>
      </c>
      <c r="B3" s="627"/>
      <c r="C3" s="627"/>
      <c r="D3" s="627"/>
      <c r="E3" s="627"/>
      <c r="F3" s="628"/>
      <c r="G3" s="633" t="s">
        <v>10</v>
      </c>
      <c r="H3" s="634"/>
      <c r="I3" s="634"/>
      <c r="J3" s="634"/>
      <c r="K3" s="634"/>
      <c r="L3" s="634"/>
      <c r="M3" s="634"/>
      <c r="N3" s="634"/>
      <c r="O3" s="634"/>
      <c r="P3" s="634"/>
      <c r="Q3" s="634"/>
      <c r="R3" s="634"/>
      <c r="S3" s="634"/>
      <c r="T3" s="634"/>
      <c r="U3" s="634"/>
      <c r="V3" s="634"/>
      <c r="W3" s="634"/>
      <c r="X3" s="634"/>
      <c r="Y3" s="634"/>
      <c r="Z3" s="634"/>
      <c r="AA3" s="634"/>
      <c r="AB3" s="634"/>
      <c r="AC3" s="634"/>
      <c r="AD3" s="634"/>
      <c r="AE3" s="634"/>
      <c r="AF3" s="634"/>
      <c r="AG3" s="634"/>
      <c r="AH3" s="634"/>
      <c r="AI3" s="634"/>
      <c r="AJ3" s="634"/>
      <c r="AK3" s="634"/>
      <c r="AL3" s="634"/>
      <c r="AM3" s="634"/>
      <c r="AN3" s="634"/>
      <c r="AO3" s="634"/>
      <c r="AP3" s="634"/>
      <c r="AQ3" s="634"/>
      <c r="AR3" s="634"/>
      <c r="AS3" s="634"/>
      <c r="AT3" s="634"/>
      <c r="AU3" s="634"/>
      <c r="AV3" s="634"/>
      <c r="AW3" s="634"/>
      <c r="AX3" s="634"/>
      <c r="AY3" s="634"/>
      <c r="AZ3" s="634"/>
      <c r="BA3" s="634"/>
      <c r="BB3" s="634"/>
      <c r="BC3" s="634"/>
      <c r="BD3" s="634"/>
      <c r="BE3" s="634"/>
      <c r="BF3" s="634"/>
      <c r="BG3" s="634"/>
      <c r="BH3" s="634"/>
      <c r="BI3" s="634"/>
      <c r="BJ3" s="634"/>
      <c r="BK3" s="634"/>
      <c r="BL3" s="634"/>
      <c r="BM3" s="635"/>
    </row>
    <row r="4" spans="1:66" ht="16.2" thickBot="1" x14ac:dyDescent="0.35">
      <c r="A4" s="629" t="s">
        <v>33</v>
      </c>
      <c r="B4" s="630"/>
      <c r="C4" s="630"/>
      <c r="D4" s="630"/>
      <c r="E4" s="630"/>
      <c r="F4" s="630"/>
      <c r="G4" s="633" t="s">
        <v>34</v>
      </c>
      <c r="H4" s="634"/>
      <c r="I4" s="634"/>
      <c r="J4" s="634"/>
      <c r="K4" s="634"/>
      <c r="L4" s="634"/>
      <c r="M4" s="634"/>
      <c r="N4" s="634"/>
      <c r="O4" s="634"/>
      <c r="P4" s="634"/>
      <c r="Q4" s="634"/>
      <c r="R4" s="634"/>
      <c r="S4" s="634"/>
      <c r="T4" s="634"/>
      <c r="U4" s="634"/>
      <c r="V4" s="634"/>
      <c r="W4" s="634"/>
      <c r="X4" s="634"/>
      <c r="Y4" s="634"/>
      <c r="Z4" s="634"/>
      <c r="AA4" s="634"/>
      <c r="AB4" s="634"/>
      <c r="AC4" s="634"/>
      <c r="AD4" s="634"/>
      <c r="AE4" s="634"/>
      <c r="AF4" s="634"/>
      <c r="AG4" s="634"/>
      <c r="AH4" s="634"/>
      <c r="AI4" s="634"/>
      <c r="AJ4" s="634"/>
      <c r="AK4" s="634"/>
      <c r="AL4" s="634"/>
      <c r="AM4" s="634"/>
      <c r="AN4" s="634"/>
      <c r="AO4" s="634"/>
      <c r="AP4" s="634"/>
      <c r="AQ4" s="634"/>
      <c r="AR4" s="634"/>
      <c r="AS4" s="634"/>
      <c r="AT4" s="634"/>
      <c r="AU4" s="634"/>
      <c r="AV4" s="634"/>
      <c r="AW4" s="634"/>
      <c r="AX4" s="634"/>
      <c r="AY4" s="634"/>
      <c r="AZ4" s="634"/>
      <c r="BA4" s="634"/>
      <c r="BB4" s="634"/>
      <c r="BC4" s="634"/>
      <c r="BD4" s="634"/>
      <c r="BE4" s="634"/>
      <c r="BF4" s="634"/>
      <c r="BG4" s="634"/>
      <c r="BH4" s="634"/>
      <c r="BI4" s="634"/>
      <c r="BJ4" s="634"/>
      <c r="BK4" s="634"/>
      <c r="BL4" s="634"/>
      <c r="BM4" s="635"/>
    </row>
    <row r="5" spans="1:66" s="10" customFormat="1" ht="93" customHeight="1" thickBot="1" x14ac:dyDescent="0.35">
      <c r="A5" s="631"/>
      <c r="B5" s="18" t="s">
        <v>26</v>
      </c>
      <c r="C5" s="18" t="s">
        <v>25</v>
      </c>
      <c r="D5" s="18" t="s">
        <v>24</v>
      </c>
      <c r="E5" s="18" t="s">
        <v>23</v>
      </c>
      <c r="F5" s="16" t="s">
        <v>22</v>
      </c>
      <c r="G5" s="60" t="s">
        <v>11</v>
      </c>
      <c r="H5" s="61" t="s">
        <v>12</v>
      </c>
      <c r="I5" s="62" t="s">
        <v>13</v>
      </c>
      <c r="J5" s="63" t="s">
        <v>14</v>
      </c>
      <c r="K5" s="63" t="s">
        <v>15</v>
      </c>
      <c r="L5" s="61" t="s">
        <v>16</v>
      </c>
      <c r="M5" s="62" t="s">
        <v>35</v>
      </c>
      <c r="N5" s="63" t="s">
        <v>38</v>
      </c>
      <c r="O5" s="63" t="s">
        <v>40</v>
      </c>
      <c r="P5" s="61" t="s">
        <v>42</v>
      </c>
      <c r="Q5" s="62" t="s">
        <v>44</v>
      </c>
      <c r="R5" s="63" t="s">
        <v>49</v>
      </c>
      <c r="S5" s="61" t="s">
        <v>54</v>
      </c>
      <c r="T5" s="61" t="s">
        <v>56</v>
      </c>
      <c r="U5" s="61" t="s">
        <v>58</v>
      </c>
      <c r="V5" s="61" t="s">
        <v>60</v>
      </c>
      <c r="W5" s="61" t="s">
        <v>62</v>
      </c>
      <c r="X5" s="62" t="s">
        <v>64</v>
      </c>
      <c r="Y5" s="63" t="s">
        <v>66</v>
      </c>
      <c r="Z5" s="63" t="s">
        <v>68</v>
      </c>
      <c r="AA5" s="61" t="s">
        <v>70</v>
      </c>
      <c r="AB5" s="95" t="s">
        <v>72</v>
      </c>
      <c r="AC5" s="95" t="s">
        <v>74</v>
      </c>
      <c r="AD5" s="95" t="s">
        <v>76</v>
      </c>
      <c r="AE5" s="95" t="s">
        <v>78</v>
      </c>
      <c r="AF5" s="64" t="s">
        <v>80</v>
      </c>
      <c r="AG5" s="65" t="s">
        <v>81</v>
      </c>
      <c r="AH5" s="65" t="s">
        <v>82</v>
      </c>
      <c r="AI5" s="66" t="s">
        <v>83</v>
      </c>
      <c r="AJ5" s="64" t="s">
        <v>110</v>
      </c>
      <c r="AK5" s="65" t="s">
        <v>111</v>
      </c>
      <c r="AL5" s="65" t="s">
        <v>112</v>
      </c>
      <c r="AM5" s="66" t="s">
        <v>113</v>
      </c>
      <c r="AN5" s="64" t="s">
        <v>114</v>
      </c>
      <c r="AO5" s="65" t="s">
        <v>115</v>
      </c>
      <c r="AP5" s="65" t="s">
        <v>116</v>
      </c>
      <c r="AQ5" s="66" t="s">
        <v>117</v>
      </c>
      <c r="AR5" s="64" t="s">
        <v>119</v>
      </c>
      <c r="AS5" s="65" t="s">
        <v>118</v>
      </c>
      <c r="AT5" s="65" t="s">
        <v>120</v>
      </c>
      <c r="AU5" s="66" t="s">
        <v>121</v>
      </c>
      <c r="AV5" s="64" t="s">
        <v>122</v>
      </c>
      <c r="AW5" s="65" t="s">
        <v>123</v>
      </c>
      <c r="AX5" s="65" t="s">
        <v>124</v>
      </c>
      <c r="AY5" s="66" t="s">
        <v>125</v>
      </c>
      <c r="AZ5" s="64" t="s">
        <v>126</v>
      </c>
      <c r="BA5" s="65" t="s">
        <v>127</v>
      </c>
      <c r="BB5" s="65" t="s">
        <v>128</v>
      </c>
      <c r="BC5" s="66" t="s">
        <v>129</v>
      </c>
      <c r="BD5" s="64" t="s">
        <v>130</v>
      </c>
      <c r="BE5" s="65" t="s">
        <v>131</v>
      </c>
      <c r="BF5" s="80" t="s">
        <v>132</v>
      </c>
      <c r="BG5" s="64" t="s">
        <v>134</v>
      </c>
      <c r="BH5" s="65" t="s">
        <v>137</v>
      </c>
      <c r="BI5" s="65" t="s">
        <v>138</v>
      </c>
      <c r="BJ5" s="66" t="s">
        <v>140</v>
      </c>
      <c r="BK5" s="64" t="s">
        <v>142</v>
      </c>
      <c r="BL5" s="64" t="s">
        <v>144</v>
      </c>
      <c r="BM5" s="623"/>
      <c r="BN5" s="15"/>
    </row>
    <row r="6" spans="1:66" s="10" customFormat="1" ht="99.75" customHeight="1" thickBot="1" x14ac:dyDescent="0.35">
      <c r="A6" s="632"/>
      <c r="B6" s="24" t="s">
        <v>28</v>
      </c>
      <c r="C6" s="24" t="s">
        <v>31</v>
      </c>
      <c r="D6" s="24" t="s">
        <v>29</v>
      </c>
      <c r="E6" s="24" t="s">
        <v>30</v>
      </c>
      <c r="F6" s="21" t="s">
        <v>27</v>
      </c>
      <c r="G6" s="24" t="s">
        <v>148</v>
      </c>
      <c r="H6" s="21" t="s">
        <v>21</v>
      </c>
      <c r="I6" s="20" t="s">
        <v>20</v>
      </c>
      <c r="J6" s="24" t="s">
        <v>19</v>
      </c>
      <c r="K6" s="25" t="s">
        <v>18</v>
      </c>
      <c r="L6" s="26" t="s">
        <v>17</v>
      </c>
      <c r="M6" s="20" t="s">
        <v>36</v>
      </c>
      <c r="N6" s="24" t="s">
        <v>39</v>
      </c>
      <c r="O6" s="24" t="s">
        <v>41</v>
      </c>
      <c r="P6" s="21" t="s">
        <v>43</v>
      </c>
      <c r="Q6" s="20" t="s">
        <v>45</v>
      </c>
      <c r="R6" s="24" t="s">
        <v>50</v>
      </c>
      <c r="S6" s="21" t="s">
        <v>55</v>
      </c>
      <c r="T6" s="61" t="s">
        <v>57</v>
      </c>
      <c r="U6" s="61" t="s">
        <v>59</v>
      </c>
      <c r="V6" s="61" t="s">
        <v>61</v>
      </c>
      <c r="W6" s="61" t="s">
        <v>63</v>
      </c>
      <c r="X6" s="20" t="s">
        <v>65</v>
      </c>
      <c r="Y6" s="24" t="s">
        <v>67</v>
      </c>
      <c r="Z6" s="24" t="s">
        <v>69</v>
      </c>
      <c r="AA6" s="21" t="s">
        <v>71</v>
      </c>
      <c r="AB6" s="21" t="s">
        <v>73</v>
      </c>
      <c r="AC6" s="21" t="s">
        <v>75</v>
      </c>
      <c r="AD6" s="21" t="s">
        <v>77</v>
      </c>
      <c r="AE6" s="21" t="s">
        <v>79</v>
      </c>
      <c r="AF6" s="43" t="s">
        <v>84</v>
      </c>
      <c r="AG6" s="44" t="s">
        <v>85</v>
      </c>
      <c r="AH6" s="44" t="s">
        <v>86</v>
      </c>
      <c r="AI6" s="45" t="s">
        <v>87</v>
      </c>
      <c r="AJ6" s="43" t="s">
        <v>88</v>
      </c>
      <c r="AK6" s="44" t="s">
        <v>89</v>
      </c>
      <c r="AL6" s="44" t="s">
        <v>90</v>
      </c>
      <c r="AM6" s="45" t="s">
        <v>91</v>
      </c>
      <c r="AN6" s="43" t="s">
        <v>92</v>
      </c>
      <c r="AO6" s="44" t="s">
        <v>93</v>
      </c>
      <c r="AP6" s="44" t="s">
        <v>94</v>
      </c>
      <c r="AQ6" s="45" t="s">
        <v>95</v>
      </c>
      <c r="AR6" s="43" t="s">
        <v>96</v>
      </c>
      <c r="AS6" s="44" t="s">
        <v>97</v>
      </c>
      <c r="AT6" s="44" t="s">
        <v>98</v>
      </c>
      <c r="AU6" s="45" t="s">
        <v>99</v>
      </c>
      <c r="AV6" s="43" t="s">
        <v>100</v>
      </c>
      <c r="AW6" s="44" t="s">
        <v>101</v>
      </c>
      <c r="AX6" s="44" t="s">
        <v>102</v>
      </c>
      <c r="AY6" s="45" t="s">
        <v>103</v>
      </c>
      <c r="AZ6" s="43" t="s">
        <v>104</v>
      </c>
      <c r="BA6" s="44" t="s">
        <v>105</v>
      </c>
      <c r="BB6" s="44" t="s">
        <v>106</v>
      </c>
      <c r="BC6" s="45" t="s">
        <v>107</v>
      </c>
      <c r="BD6" s="55" t="s">
        <v>108</v>
      </c>
      <c r="BE6" s="56" t="s">
        <v>109</v>
      </c>
      <c r="BF6" s="81" t="s">
        <v>133</v>
      </c>
      <c r="BG6" s="43" t="s">
        <v>135</v>
      </c>
      <c r="BH6" s="44" t="s">
        <v>136</v>
      </c>
      <c r="BI6" s="44" t="s">
        <v>139</v>
      </c>
      <c r="BJ6" s="45" t="s">
        <v>141</v>
      </c>
      <c r="BK6" s="43" t="s">
        <v>143</v>
      </c>
      <c r="BL6" s="43" t="s">
        <v>145</v>
      </c>
      <c r="BM6" s="624"/>
    </row>
    <row r="7" spans="1:66" ht="30.75" customHeight="1" x14ac:dyDescent="0.3">
      <c r="A7" s="54" t="s">
        <v>0</v>
      </c>
      <c r="B7" s="28">
        <v>3727.2</v>
      </c>
      <c r="C7" s="28">
        <v>3798.4</v>
      </c>
      <c r="D7" s="28">
        <v>3868.8</v>
      </c>
      <c r="E7" s="28">
        <v>3923.1</v>
      </c>
      <c r="F7" s="29">
        <v>3969.1</v>
      </c>
      <c r="G7" s="100">
        <v>4019.1</v>
      </c>
      <c r="H7" s="23">
        <v>4027.4</v>
      </c>
      <c r="I7" s="100">
        <v>4045.7</v>
      </c>
      <c r="J7" s="22">
        <v>4056.4</v>
      </c>
      <c r="K7" s="22">
        <v>4062</v>
      </c>
      <c r="L7" s="23">
        <v>4073.5</v>
      </c>
      <c r="M7" s="27">
        <v>4077.7</v>
      </c>
      <c r="N7" s="28">
        <v>4086.4</v>
      </c>
      <c r="O7" s="28">
        <v>4104.7</v>
      </c>
      <c r="P7" s="29">
        <v>4123.1000000000004</v>
      </c>
      <c r="Q7" s="27" t="s">
        <v>46</v>
      </c>
      <c r="R7" s="28" t="s">
        <v>51</v>
      </c>
      <c r="S7" s="68">
        <v>4143.5</v>
      </c>
      <c r="T7" s="74">
        <v>4147.8999999999996</v>
      </c>
      <c r="U7" s="74">
        <v>4152.7</v>
      </c>
      <c r="V7" s="74">
        <v>4168.8</v>
      </c>
      <c r="W7" s="74">
        <v>4186</v>
      </c>
      <c r="X7" s="71">
        <v>4208</v>
      </c>
      <c r="Y7" s="22">
        <v>4211.6000000000004</v>
      </c>
      <c r="Z7" s="22">
        <v>4225.8999999999996</v>
      </c>
      <c r="AA7" s="75">
        <v>4240.3</v>
      </c>
      <c r="AB7" s="74">
        <v>4246.7</v>
      </c>
      <c r="AC7" s="74">
        <v>4259.8</v>
      </c>
      <c r="AD7" s="74">
        <v>4275.5</v>
      </c>
      <c r="AE7" s="74">
        <v>4272.2</v>
      </c>
      <c r="AF7" s="76">
        <v>4300.1000000000004</v>
      </c>
      <c r="AG7" s="41">
        <v>4312.3999999999996</v>
      </c>
      <c r="AH7" s="41">
        <v>4320.7</v>
      </c>
      <c r="AI7" s="42">
        <v>4331.3</v>
      </c>
      <c r="AJ7" s="46">
        <v>4329.3999999999996</v>
      </c>
      <c r="AK7" s="41">
        <v>4251.3</v>
      </c>
      <c r="AL7" s="47">
        <v>4368.8999999999996</v>
      </c>
      <c r="AM7" s="42">
        <v>4376.3</v>
      </c>
      <c r="AN7" s="48">
        <v>4261.6000000000004</v>
      </c>
      <c r="AO7" s="49">
        <v>4262.3</v>
      </c>
      <c r="AP7" s="49">
        <v>4274.8</v>
      </c>
      <c r="AQ7" s="50">
        <v>4276.6000000000004</v>
      </c>
      <c r="AR7" s="48">
        <v>4253.1000000000004</v>
      </c>
      <c r="AS7" s="51">
        <v>4301.8999999999996</v>
      </c>
      <c r="AT7" s="49">
        <v>4340.6000000000004</v>
      </c>
      <c r="AU7" s="50">
        <v>4270.8</v>
      </c>
      <c r="AV7" s="48">
        <v>4342.8</v>
      </c>
      <c r="AW7" s="49">
        <v>4363.5</v>
      </c>
      <c r="AX7" s="49">
        <v>4338.2</v>
      </c>
      <c r="AY7" s="50">
        <v>4338.3999999999996</v>
      </c>
      <c r="AZ7" s="48">
        <v>4335.8999999999996</v>
      </c>
      <c r="BA7" s="49">
        <v>4375</v>
      </c>
      <c r="BB7" s="49">
        <v>4363.8999999999996</v>
      </c>
      <c r="BC7" s="50">
        <v>4358.6000000000004</v>
      </c>
      <c r="BD7" s="48">
        <v>4388.7</v>
      </c>
      <c r="BE7" s="57">
        <v>4415.7</v>
      </c>
      <c r="BF7" s="82">
        <v>4446.2</v>
      </c>
      <c r="BG7" s="87">
        <v>4466.3</v>
      </c>
      <c r="BH7" s="88">
        <v>4489.16</v>
      </c>
      <c r="BI7" s="88">
        <v>4504.1000000000004</v>
      </c>
      <c r="BJ7" s="89">
        <v>4508.8999999999996</v>
      </c>
      <c r="BK7" s="96">
        <v>4536.3</v>
      </c>
      <c r="BL7" s="96">
        <v>4559.2</v>
      </c>
      <c r="BM7" s="92" t="s">
        <v>3</v>
      </c>
    </row>
    <row r="8" spans="1:66" ht="38.25" customHeight="1" x14ac:dyDescent="0.3">
      <c r="A8" s="52" t="s">
        <v>1</v>
      </c>
      <c r="B8" s="11">
        <v>3798.7</v>
      </c>
      <c r="C8" s="11">
        <v>3878.3</v>
      </c>
      <c r="D8" s="11">
        <v>3937.3</v>
      </c>
      <c r="E8" s="11">
        <v>4008.8</v>
      </c>
      <c r="F8" s="19">
        <v>4069.1</v>
      </c>
      <c r="G8" s="30">
        <v>4127.5</v>
      </c>
      <c r="H8" s="19">
        <v>4147.8</v>
      </c>
      <c r="I8" s="30">
        <v>4144.8</v>
      </c>
      <c r="J8" s="11">
        <v>4155.3</v>
      </c>
      <c r="K8" s="11">
        <v>4193.8</v>
      </c>
      <c r="L8" s="19">
        <v>4209.2</v>
      </c>
      <c r="M8" s="30">
        <v>4216.8999999999996</v>
      </c>
      <c r="N8" s="11">
        <v>4229.3</v>
      </c>
      <c r="O8" s="11">
        <v>4244.8</v>
      </c>
      <c r="P8" s="19">
        <v>4260.3999999999996</v>
      </c>
      <c r="Q8" s="30" t="s">
        <v>47</v>
      </c>
      <c r="R8" s="11" t="s">
        <v>52</v>
      </c>
      <c r="S8" s="69">
        <v>4279.3</v>
      </c>
      <c r="T8" s="74">
        <v>4289.3</v>
      </c>
      <c r="U8" s="74">
        <v>4298.3</v>
      </c>
      <c r="V8" s="74">
        <v>4310.3999999999996</v>
      </c>
      <c r="W8" s="74">
        <v>4328.9650000000001</v>
      </c>
      <c r="X8" s="72">
        <v>4346.3999999999996</v>
      </c>
      <c r="Y8" s="11">
        <v>4369.3</v>
      </c>
      <c r="Z8" s="11">
        <v>4383.3</v>
      </c>
      <c r="AA8" s="69">
        <v>4398.3</v>
      </c>
      <c r="AB8" s="74">
        <v>4409.3</v>
      </c>
      <c r="AC8" s="74">
        <v>4428.7</v>
      </c>
      <c r="AD8" s="74">
        <v>4443.8999999999996</v>
      </c>
      <c r="AE8" s="74">
        <v>4450.6000000000004</v>
      </c>
      <c r="AF8" s="77">
        <v>4468.5</v>
      </c>
      <c r="AG8" s="12">
        <v>4481.2</v>
      </c>
      <c r="AH8" s="12">
        <v>4490.7</v>
      </c>
      <c r="AI8" s="34">
        <v>4503</v>
      </c>
      <c r="AJ8" s="37">
        <v>4507.3</v>
      </c>
      <c r="AK8" s="12">
        <v>4464.6000000000004</v>
      </c>
      <c r="AL8" s="13">
        <v>4536.8999999999996</v>
      </c>
      <c r="AM8" s="34">
        <v>4550.8</v>
      </c>
      <c r="AN8" s="37">
        <v>4488</v>
      </c>
      <c r="AO8" s="12">
        <v>4496.3</v>
      </c>
      <c r="AP8" s="12">
        <v>4505.5</v>
      </c>
      <c r="AQ8" s="34">
        <v>4514.1000000000004</v>
      </c>
      <c r="AR8" s="37">
        <v>4500.8999999999996</v>
      </c>
      <c r="AS8" s="14">
        <v>4536.6000000000004</v>
      </c>
      <c r="AT8" s="12">
        <v>4560.8999999999996</v>
      </c>
      <c r="AU8" s="34">
        <v>4441.3</v>
      </c>
      <c r="AV8" s="37">
        <v>4524.1000000000004</v>
      </c>
      <c r="AW8" s="12">
        <v>4540.8</v>
      </c>
      <c r="AX8" s="12">
        <v>4523.1000000000004</v>
      </c>
      <c r="AY8" s="34">
        <v>4522.7</v>
      </c>
      <c r="AZ8" s="37">
        <v>4522.7</v>
      </c>
      <c r="BA8" s="12">
        <v>4561.2</v>
      </c>
      <c r="BB8" s="12">
        <v>4560.6000000000004</v>
      </c>
      <c r="BC8" s="34">
        <v>4560.1000000000004</v>
      </c>
      <c r="BD8" s="37">
        <v>4575.5</v>
      </c>
      <c r="BE8" s="58">
        <v>4608</v>
      </c>
      <c r="BF8" s="83">
        <v>4643.2</v>
      </c>
      <c r="BG8" s="79">
        <v>4664.7</v>
      </c>
      <c r="BH8" s="85">
        <v>4738.67</v>
      </c>
      <c r="BI8" s="85">
        <v>4745.7</v>
      </c>
      <c r="BJ8" s="90">
        <v>4751.6000000000004</v>
      </c>
      <c r="BK8" s="97">
        <v>4792.8999999999996</v>
      </c>
      <c r="BL8" s="97">
        <v>4817.2</v>
      </c>
      <c r="BM8" s="93" t="s">
        <v>4</v>
      </c>
    </row>
    <row r="9" spans="1:66" ht="39" customHeight="1" thickBot="1" x14ac:dyDescent="0.35">
      <c r="A9" s="53" t="s">
        <v>2</v>
      </c>
      <c r="B9" s="31">
        <v>7525.9</v>
      </c>
      <c r="C9" s="31">
        <v>7676.7</v>
      </c>
      <c r="D9" s="31">
        <v>7806.1</v>
      </c>
      <c r="E9" s="31">
        <v>7931.9</v>
      </c>
      <c r="F9" s="32">
        <v>8038.2</v>
      </c>
      <c r="G9" s="33">
        <v>8146.6</v>
      </c>
      <c r="H9" s="32">
        <v>8175.2</v>
      </c>
      <c r="I9" s="33">
        <v>8190.5</v>
      </c>
      <c r="J9" s="31">
        <v>8211.7000000000007</v>
      </c>
      <c r="K9" s="31">
        <v>8255.7999999999993</v>
      </c>
      <c r="L9" s="32">
        <v>8282.7000000000007</v>
      </c>
      <c r="M9" s="17">
        <v>8294.6</v>
      </c>
      <c r="N9" s="31">
        <v>8315.7000000000007</v>
      </c>
      <c r="O9" s="31">
        <v>8349.5</v>
      </c>
      <c r="P9" s="32">
        <v>8383.5</v>
      </c>
      <c r="Q9" s="33" t="s">
        <v>48</v>
      </c>
      <c r="R9" s="31" t="s">
        <v>53</v>
      </c>
      <c r="S9" s="70">
        <v>8422.7999999999993</v>
      </c>
      <c r="T9" s="70">
        <v>8437.2999999999993</v>
      </c>
      <c r="U9" s="70">
        <v>8451</v>
      </c>
      <c r="V9" s="70">
        <v>8479.2000000000007</v>
      </c>
      <c r="W9" s="70">
        <v>8514.9</v>
      </c>
      <c r="X9" s="73">
        <f>SUM(X7:X8)</f>
        <v>8554.4</v>
      </c>
      <c r="Y9" s="31">
        <v>8580.9000000000015</v>
      </c>
      <c r="Z9" s="31">
        <v>8609.2000000000007</v>
      </c>
      <c r="AA9" s="70">
        <v>8638.6</v>
      </c>
      <c r="AB9" s="70">
        <v>8655.9699999999993</v>
      </c>
      <c r="AC9" s="70">
        <v>8688.5</v>
      </c>
      <c r="AD9" s="70">
        <v>8719.5</v>
      </c>
      <c r="AE9" s="70">
        <v>8722.7900000000009</v>
      </c>
      <c r="AF9" s="78">
        <v>8768.6</v>
      </c>
      <c r="AG9" s="35">
        <f>AG7+AG8</f>
        <v>8793.5999999999985</v>
      </c>
      <c r="AH9" s="35">
        <f>AH7+AH8</f>
        <v>8811.4</v>
      </c>
      <c r="AI9" s="36">
        <f>AI7+AI8</f>
        <v>8834.2999999999993</v>
      </c>
      <c r="AJ9" s="38">
        <v>8836.7000000000007</v>
      </c>
      <c r="AK9" s="39">
        <v>8715.7999999999993</v>
      </c>
      <c r="AL9" s="35">
        <v>8905.7999999999993</v>
      </c>
      <c r="AM9" s="40">
        <v>8927</v>
      </c>
      <c r="AN9" s="38">
        <v>8749.7000000000007</v>
      </c>
      <c r="AO9" s="39">
        <v>8758.6</v>
      </c>
      <c r="AP9" s="35">
        <v>8780.2999999999993</v>
      </c>
      <c r="AQ9" s="36">
        <v>8790.6</v>
      </c>
      <c r="AR9" s="38">
        <v>8753.9</v>
      </c>
      <c r="AS9" s="35">
        <v>8838.5</v>
      </c>
      <c r="AT9" s="35">
        <v>8901.6</v>
      </c>
      <c r="AU9" s="36">
        <v>8712.1</v>
      </c>
      <c r="AV9" s="38">
        <v>8866.7999999999993</v>
      </c>
      <c r="AW9" s="39">
        <v>8904.2999999999993</v>
      </c>
      <c r="AX9" s="35">
        <v>8861.2999999999993</v>
      </c>
      <c r="AY9" s="36">
        <v>8861.2000000000007</v>
      </c>
      <c r="AZ9" s="38">
        <v>8858.6</v>
      </c>
      <c r="BA9" s="35">
        <v>8936.2000000000007</v>
      </c>
      <c r="BB9" s="35">
        <v>8924.5</v>
      </c>
      <c r="BC9" s="36">
        <v>8918.7999999999993</v>
      </c>
      <c r="BD9" s="38">
        <v>8964.2000000000007</v>
      </c>
      <c r="BE9" s="59">
        <v>9023.7000000000007</v>
      </c>
      <c r="BF9" s="84">
        <v>9089.4</v>
      </c>
      <c r="BG9" s="67">
        <v>9130.9</v>
      </c>
      <c r="BH9" s="86">
        <v>9220.77</v>
      </c>
      <c r="BI9" s="86">
        <v>9249.7999999999993</v>
      </c>
      <c r="BJ9" s="91">
        <v>9260.5</v>
      </c>
      <c r="BK9" s="98">
        <v>9329.2999999999993</v>
      </c>
      <c r="BL9" s="98">
        <f>BL7+BL8</f>
        <v>9376.4</v>
      </c>
      <c r="BM9" s="94" t="s">
        <v>5</v>
      </c>
    </row>
    <row r="11" spans="1:66" x14ac:dyDescent="0.3">
      <c r="A11" t="s">
        <v>7</v>
      </c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 t="s">
        <v>9</v>
      </c>
      <c r="BH11" s="6"/>
      <c r="BI11" s="6"/>
      <c r="BJ11" s="6"/>
      <c r="BK11" s="6"/>
      <c r="BL11" s="6"/>
    </row>
    <row r="12" spans="1:66" x14ac:dyDescent="0.3">
      <c r="A12" s="1" t="s">
        <v>6</v>
      </c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 t="s">
        <v>8</v>
      </c>
      <c r="BH12" s="7"/>
      <c r="BI12" s="7"/>
      <c r="BJ12" s="7"/>
      <c r="BK12" s="7"/>
      <c r="BL12" s="7"/>
    </row>
    <row r="15" spans="1:66" x14ac:dyDescent="0.3">
      <c r="W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66" x14ac:dyDescent="0.3">
      <c r="W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1:7" x14ac:dyDescent="0.3">
      <c r="A17" s="625"/>
      <c r="B17" s="625"/>
      <c r="C17" s="625"/>
      <c r="D17" s="625"/>
      <c r="E17" s="625"/>
      <c r="F17" s="625"/>
    </row>
    <row r="18" spans="1:7" ht="19.5" customHeight="1" x14ac:dyDescent="0.3">
      <c r="A18" s="625"/>
      <c r="B18" s="625"/>
      <c r="C18" s="625"/>
      <c r="D18" s="625"/>
      <c r="E18" s="625"/>
      <c r="F18" s="625"/>
    </row>
    <row r="19" spans="1:7" ht="19.5" customHeight="1" x14ac:dyDescent="0.3">
      <c r="A19" s="3"/>
      <c r="B19" s="3"/>
      <c r="C19" s="3"/>
      <c r="D19" s="3"/>
      <c r="E19" s="3"/>
      <c r="F19" s="3"/>
      <c r="G19" s="3"/>
    </row>
    <row r="20" spans="1:7" ht="20.399999999999999" x14ac:dyDescent="0.3">
      <c r="A20" s="3"/>
      <c r="B20" s="3"/>
      <c r="C20" s="3"/>
      <c r="D20" s="3"/>
      <c r="E20" s="3"/>
      <c r="F20" s="3"/>
      <c r="G20" s="3"/>
    </row>
    <row r="21" spans="1:7" ht="20.399999999999999" x14ac:dyDescent="0.3">
      <c r="A21" s="3"/>
      <c r="B21" s="3"/>
      <c r="C21" s="3"/>
      <c r="D21" s="3"/>
      <c r="E21" s="3"/>
      <c r="F21" s="3"/>
      <c r="G21" s="3"/>
    </row>
    <row r="22" spans="1:7" ht="27.75" customHeight="1" x14ac:dyDescent="0.3">
      <c r="A22" s="3"/>
      <c r="B22" s="3"/>
      <c r="C22" s="3"/>
      <c r="D22" s="3"/>
      <c r="E22" s="3"/>
      <c r="F22" s="3"/>
      <c r="G22" s="3"/>
    </row>
    <row r="23" spans="1:7" ht="20.399999999999999" x14ac:dyDescent="0.3">
      <c r="A23" s="2"/>
      <c r="B23" s="2"/>
      <c r="C23" s="2"/>
      <c r="D23" s="2"/>
      <c r="E23" s="2"/>
      <c r="F23" s="4"/>
    </row>
    <row r="24" spans="1:7" ht="20.399999999999999" x14ac:dyDescent="0.3">
      <c r="A24" s="2"/>
      <c r="B24" s="2"/>
      <c r="C24" s="2"/>
      <c r="D24" s="2"/>
      <c r="E24" s="2"/>
      <c r="F24" s="4"/>
    </row>
    <row r="25" spans="1:7" ht="20.399999999999999" x14ac:dyDescent="0.3">
      <c r="A25" s="3"/>
      <c r="B25" s="3"/>
      <c r="C25" s="3"/>
      <c r="D25" s="3"/>
      <c r="E25" s="3"/>
      <c r="F25" s="3"/>
    </row>
    <row r="27" spans="1:7" x14ac:dyDescent="0.3">
      <c r="A27" s="1"/>
      <c r="F27" s="1"/>
    </row>
  </sheetData>
  <mergeCells count="7">
    <mergeCell ref="BM5:BM6"/>
    <mergeCell ref="A17:F18"/>
    <mergeCell ref="A3:F3"/>
    <mergeCell ref="A4:F4"/>
    <mergeCell ref="A5:A6"/>
    <mergeCell ref="G3:BM3"/>
    <mergeCell ref="G4:BM4"/>
  </mergeCells>
  <phoneticPr fontId="10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476B-E05D-49AB-983E-A31C99820CA0}">
  <dimension ref="A1:BN16"/>
  <sheetViews>
    <sheetView topLeftCell="AB1" workbookViewId="0">
      <selection activeCell="BM1" sqref="BM1"/>
    </sheetView>
  </sheetViews>
  <sheetFormatPr baseColWidth="10" defaultRowHeight="14.4" x14ac:dyDescent="0.3"/>
  <cols>
    <col min="2" max="31" width="6.5546875" customWidth="1"/>
    <col min="32" max="32" width="7.33203125" customWidth="1"/>
    <col min="33" max="35" width="6.5546875" customWidth="1"/>
    <col min="36" max="39" width="6.33203125" customWidth="1"/>
    <col min="40" max="40" width="7" customWidth="1"/>
    <col min="41" max="58" width="6.33203125" customWidth="1"/>
    <col min="59" max="59" width="7.88671875" customWidth="1"/>
    <col min="60" max="62" width="6.33203125" customWidth="1"/>
    <col min="63" max="63" width="7.5546875" customWidth="1"/>
    <col min="64" max="64" width="6.5546875" customWidth="1"/>
  </cols>
  <sheetData>
    <row r="1" spans="1:66" ht="21.6" x14ac:dyDescent="0.7">
      <c r="A1" s="5" t="s">
        <v>149</v>
      </c>
      <c r="B1" s="5"/>
      <c r="C1" s="5"/>
      <c r="D1" s="5"/>
      <c r="E1" s="5"/>
      <c r="I1" s="5"/>
      <c r="J1" s="5"/>
      <c r="K1" s="5"/>
      <c r="L1" s="5"/>
      <c r="W1" s="9"/>
      <c r="X1" s="9"/>
      <c r="Y1" s="9"/>
      <c r="Z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H1" s="9"/>
      <c r="BI1" s="9"/>
      <c r="BJ1" s="9"/>
      <c r="BK1" s="9"/>
      <c r="BL1" s="9"/>
      <c r="BM1" s="9" t="s">
        <v>150</v>
      </c>
    </row>
    <row r="2" spans="1:66" ht="15" thickBot="1" x14ac:dyDescent="0.35">
      <c r="A2" s="1" t="s">
        <v>151</v>
      </c>
      <c r="W2" s="1"/>
      <c r="X2" s="1"/>
      <c r="Y2" s="1"/>
      <c r="Z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H2" s="1"/>
      <c r="BI2" s="1"/>
      <c r="BJ2" s="1"/>
      <c r="BK2" s="1"/>
      <c r="BL2" s="1"/>
      <c r="BM2" s="1" t="s">
        <v>152</v>
      </c>
    </row>
    <row r="3" spans="1:66" ht="16.2" thickBot="1" x14ac:dyDescent="0.35">
      <c r="A3" s="636" t="s">
        <v>32</v>
      </c>
      <c r="B3" s="637"/>
      <c r="C3" s="637"/>
      <c r="D3" s="637"/>
      <c r="E3" s="637"/>
      <c r="F3" s="638"/>
      <c r="G3" s="639" t="s">
        <v>10</v>
      </c>
      <c r="H3" s="640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0"/>
      <c r="X3" s="640"/>
      <c r="Y3" s="640"/>
      <c r="Z3" s="640"/>
      <c r="AA3" s="640"/>
      <c r="AB3" s="640"/>
      <c r="AC3" s="640"/>
      <c r="AD3" s="640"/>
      <c r="AE3" s="640"/>
      <c r="AF3" s="640"/>
      <c r="AG3" s="640"/>
      <c r="AH3" s="640"/>
      <c r="AI3" s="640"/>
      <c r="AJ3" s="640"/>
      <c r="AK3" s="640"/>
      <c r="AL3" s="640"/>
      <c r="AM3" s="640"/>
      <c r="AN3" s="640"/>
      <c r="AO3" s="640"/>
      <c r="AP3" s="640"/>
      <c r="AQ3" s="640"/>
      <c r="AR3" s="640"/>
      <c r="AS3" s="640"/>
      <c r="AT3" s="640"/>
      <c r="AU3" s="640"/>
      <c r="AV3" s="640"/>
      <c r="AW3" s="640"/>
      <c r="AX3" s="640"/>
      <c r="AY3" s="640"/>
      <c r="AZ3" s="640"/>
      <c r="BA3" s="640"/>
      <c r="BB3" s="640"/>
      <c r="BC3" s="640"/>
      <c r="BD3" s="640"/>
      <c r="BE3" s="640"/>
      <c r="BF3" s="640"/>
      <c r="BG3" s="640"/>
      <c r="BH3" s="640"/>
      <c r="BI3" s="640"/>
      <c r="BJ3" s="640"/>
      <c r="BK3" s="640"/>
      <c r="BL3" s="640"/>
      <c r="BM3" s="640"/>
    </row>
    <row r="4" spans="1:66" ht="16.2" thickBot="1" x14ac:dyDescent="0.35">
      <c r="A4" s="641" t="s">
        <v>33</v>
      </c>
      <c r="B4" s="642"/>
      <c r="C4" s="642"/>
      <c r="D4" s="642"/>
      <c r="E4" s="642"/>
      <c r="F4" s="643"/>
      <c r="G4" s="644" t="s">
        <v>34</v>
      </c>
      <c r="H4" s="645"/>
      <c r="I4" s="645"/>
      <c r="J4" s="645"/>
      <c r="K4" s="645"/>
      <c r="L4" s="645"/>
      <c r="M4" s="645"/>
      <c r="N4" s="645"/>
      <c r="O4" s="645"/>
      <c r="P4" s="645"/>
      <c r="Q4" s="645"/>
      <c r="R4" s="645"/>
      <c r="S4" s="645"/>
      <c r="T4" s="645"/>
      <c r="U4" s="645"/>
      <c r="V4" s="645"/>
      <c r="W4" s="645"/>
      <c r="X4" s="645"/>
      <c r="Y4" s="645"/>
      <c r="Z4" s="645"/>
      <c r="AA4" s="645"/>
      <c r="AB4" s="645"/>
      <c r="AC4" s="645"/>
      <c r="AD4" s="645"/>
      <c r="AE4" s="645"/>
      <c r="AF4" s="645"/>
      <c r="AG4" s="645"/>
      <c r="AH4" s="645"/>
      <c r="AI4" s="645"/>
      <c r="AJ4" s="645"/>
      <c r="AK4" s="645"/>
      <c r="AL4" s="645"/>
      <c r="AM4" s="645"/>
      <c r="AN4" s="645"/>
      <c r="AO4" s="645"/>
      <c r="AP4" s="645"/>
      <c r="AQ4" s="645"/>
      <c r="AR4" s="645"/>
      <c r="AS4" s="645"/>
      <c r="AT4" s="645"/>
      <c r="AU4" s="645"/>
      <c r="AV4" s="645"/>
      <c r="AW4" s="645"/>
      <c r="AX4" s="645"/>
      <c r="AY4" s="645"/>
      <c r="AZ4" s="645"/>
      <c r="BA4" s="645"/>
      <c r="BB4" s="645"/>
      <c r="BC4" s="645"/>
      <c r="BD4" s="645"/>
      <c r="BE4" s="645"/>
      <c r="BF4" s="645"/>
      <c r="BG4" s="645"/>
      <c r="BH4" s="645"/>
      <c r="BI4" s="645"/>
      <c r="BJ4" s="645"/>
      <c r="BK4" s="645"/>
      <c r="BL4" s="645"/>
      <c r="BM4" s="645"/>
    </row>
    <row r="5" spans="1:66" s="10" customFormat="1" ht="79.8" x14ac:dyDescent="0.3">
      <c r="A5" s="631"/>
      <c r="B5" s="102" t="s">
        <v>26</v>
      </c>
      <c r="C5" s="102" t="s">
        <v>25</v>
      </c>
      <c r="D5" s="102" t="s">
        <v>24</v>
      </c>
      <c r="E5" s="102" t="s">
        <v>23</v>
      </c>
      <c r="F5" s="103" t="s">
        <v>22</v>
      </c>
      <c r="G5" s="104" t="s">
        <v>11</v>
      </c>
      <c r="H5" s="103" t="s">
        <v>12</v>
      </c>
      <c r="I5" s="105" t="s">
        <v>13</v>
      </c>
      <c r="J5" s="102" t="s">
        <v>14</v>
      </c>
      <c r="K5" s="102" t="s">
        <v>15</v>
      </c>
      <c r="L5" s="103" t="s">
        <v>16</v>
      </c>
      <c r="M5" s="105" t="s">
        <v>35</v>
      </c>
      <c r="N5" s="102" t="s">
        <v>38</v>
      </c>
      <c r="O5" s="102" t="s">
        <v>40</v>
      </c>
      <c r="P5" s="103" t="s">
        <v>42</v>
      </c>
      <c r="Q5" s="105" t="s">
        <v>44</v>
      </c>
      <c r="R5" s="102" t="s">
        <v>49</v>
      </c>
      <c r="S5" s="103" t="s">
        <v>54</v>
      </c>
      <c r="T5" s="105" t="s">
        <v>56</v>
      </c>
      <c r="U5" s="102" t="s">
        <v>58</v>
      </c>
      <c r="V5" s="102" t="s">
        <v>60</v>
      </c>
      <c r="W5" s="103" t="s">
        <v>62</v>
      </c>
      <c r="X5" s="106" t="s">
        <v>64</v>
      </c>
      <c r="Y5" s="103" t="s">
        <v>66</v>
      </c>
      <c r="Z5" s="103" t="s">
        <v>68</v>
      </c>
      <c r="AA5" s="103" t="s">
        <v>70</v>
      </c>
      <c r="AB5" s="105" t="s">
        <v>72</v>
      </c>
      <c r="AC5" s="102" t="s">
        <v>74</v>
      </c>
      <c r="AD5" s="102" t="s">
        <v>76</v>
      </c>
      <c r="AE5" s="103" t="s">
        <v>78</v>
      </c>
      <c r="AF5" s="105" t="s">
        <v>80</v>
      </c>
      <c r="AG5" s="102" t="s">
        <v>81</v>
      </c>
      <c r="AH5" s="102" t="s">
        <v>82</v>
      </c>
      <c r="AI5" s="103" t="s">
        <v>83</v>
      </c>
      <c r="AJ5" s="105" t="s">
        <v>110</v>
      </c>
      <c r="AK5" s="102" t="s">
        <v>111</v>
      </c>
      <c r="AL5" s="102" t="s">
        <v>112</v>
      </c>
      <c r="AM5" s="103" t="s">
        <v>113</v>
      </c>
      <c r="AN5" s="105" t="s">
        <v>114</v>
      </c>
      <c r="AO5" s="102" t="s">
        <v>115</v>
      </c>
      <c r="AP5" s="102" t="s">
        <v>116</v>
      </c>
      <c r="AQ5" s="103" t="s">
        <v>117</v>
      </c>
      <c r="AR5" s="105" t="s">
        <v>119</v>
      </c>
      <c r="AS5" s="102" t="s">
        <v>118</v>
      </c>
      <c r="AT5" s="102" t="s">
        <v>120</v>
      </c>
      <c r="AU5" s="103" t="s">
        <v>121</v>
      </c>
      <c r="AV5" s="105" t="s">
        <v>122</v>
      </c>
      <c r="AW5" s="102" t="s">
        <v>123</v>
      </c>
      <c r="AX5" s="102" t="s">
        <v>124</v>
      </c>
      <c r="AY5" s="107" t="s">
        <v>125</v>
      </c>
      <c r="AZ5" s="105" t="s">
        <v>126</v>
      </c>
      <c r="BA5" s="102" t="s">
        <v>127</v>
      </c>
      <c r="BB5" s="102" t="s">
        <v>128</v>
      </c>
      <c r="BC5" s="103" t="s">
        <v>129</v>
      </c>
      <c r="BD5" s="105" t="s">
        <v>130</v>
      </c>
      <c r="BE5" s="102" t="s">
        <v>131</v>
      </c>
      <c r="BF5" s="102" t="s">
        <v>132</v>
      </c>
      <c r="BG5" s="105" t="s">
        <v>134</v>
      </c>
      <c r="BH5" s="102" t="s">
        <v>137</v>
      </c>
      <c r="BI5" s="102" t="s">
        <v>138</v>
      </c>
      <c r="BJ5" s="107" t="s">
        <v>140</v>
      </c>
      <c r="BK5" s="105" t="s">
        <v>142</v>
      </c>
      <c r="BL5" s="103" t="s">
        <v>144</v>
      </c>
      <c r="BM5" s="646"/>
    </row>
    <row r="6" spans="1:66" s="116" customFormat="1" ht="55.2" thickBot="1" x14ac:dyDescent="0.35">
      <c r="A6" s="632"/>
      <c r="B6" s="44" t="s">
        <v>28</v>
      </c>
      <c r="C6" s="44" t="s">
        <v>31</v>
      </c>
      <c r="D6" s="44" t="s">
        <v>29</v>
      </c>
      <c r="E6" s="44" t="s">
        <v>30</v>
      </c>
      <c r="F6" s="45" t="s">
        <v>27</v>
      </c>
      <c r="G6" s="43" t="s">
        <v>153</v>
      </c>
      <c r="H6" s="45" t="s">
        <v>21</v>
      </c>
      <c r="I6" s="43" t="s">
        <v>20</v>
      </c>
      <c r="J6" s="44" t="s">
        <v>19</v>
      </c>
      <c r="K6" s="108" t="s">
        <v>18</v>
      </c>
      <c r="L6" s="109" t="s">
        <v>17</v>
      </c>
      <c r="M6" s="43" t="s">
        <v>36</v>
      </c>
      <c r="N6" s="44" t="s">
        <v>39</v>
      </c>
      <c r="O6" s="44" t="s">
        <v>41</v>
      </c>
      <c r="P6" s="45" t="s">
        <v>43</v>
      </c>
      <c r="Q6" s="43" t="s">
        <v>45</v>
      </c>
      <c r="R6" s="44" t="s">
        <v>50</v>
      </c>
      <c r="S6" s="45" t="s">
        <v>55</v>
      </c>
      <c r="T6" s="43" t="s">
        <v>57</v>
      </c>
      <c r="U6" s="44" t="s">
        <v>59</v>
      </c>
      <c r="V6" s="44" t="s">
        <v>61</v>
      </c>
      <c r="W6" s="45" t="s">
        <v>63</v>
      </c>
      <c r="X6" s="110" t="s">
        <v>65</v>
      </c>
      <c r="Y6" s="111" t="s">
        <v>67</v>
      </c>
      <c r="Z6" s="111" t="s">
        <v>69</v>
      </c>
      <c r="AA6" s="111" t="s">
        <v>71</v>
      </c>
      <c r="AB6" s="43" t="s">
        <v>73</v>
      </c>
      <c r="AC6" s="44" t="s">
        <v>75</v>
      </c>
      <c r="AD6" s="44" t="s">
        <v>77</v>
      </c>
      <c r="AE6" s="45" t="s">
        <v>79</v>
      </c>
      <c r="AF6" s="43" t="s">
        <v>84</v>
      </c>
      <c r="AG6" s="44" t="s">
        <v>85</v>
      </c>
      <c r="AH6" s="44" t="s">
        <v>86</v>
      </c>
      <c r="AI6" s="45" t="s">
        <v>87</v>
      </c>
      <c r="AJ6" s="43" t="s">
        <v>88</v>
      </c>
      <c r="AK6" s="44" t="s">
        <v>89</v>
      </c>
      <c r="AL6" s="44" t="s">
        <v>90</v>
      </c>
      <c r="AM6" s="45" t="s">
        <v>91</v>
      </c>
      <c r="AN6" s="43" t="s">
        <v>92</v>
      </c>
      <c r="AO6" s="44" t="s">
        <v>93</v>
      </c>
      <c r="AP6" s="44" t="s">
        <v>94</v>
      </c>
      <c r="AQ6" s="45" t="s">
        <v>95</v>
      </c>
      <c r="AR6" s="43" t="s">
        <v>96</v>
      </c>
      <c r="AS6" s="44" t="s">
        <v>97</v>
      </c>
      <c r="AT6" s="44" t="s">
        <v>98</v>
      </c>
      <c r="AU6" s="45" t="s">
        <v>99</v>
      </c>
      <c r="AV6" s="43" t="s">
        <v>100</v>
      </c>
      <c r="AW6" s="44" t="s">
        <v>101</v>
      </c>
      <c r="AX6" s="44" t="s">
        <v>102</v>
      </c>
      <c r="AY6" s="112" t="s">
        <v>103</v>
      </c>
      <c r="AZ6" s="113" t="s">
        <v>104</v>
      </c>
      <c r="BA6" s="114" t="s">
        <v>105</v>
      </c>
      <c r="BB6" s="114" t="s">
        <v>106</v>
      </c>
      <c r="BC6" s="111" t="s">
        <v>107</v>
      </c>
      <c r="BD6" s="43" t="s">
        <v>108</v>
      </c>
      <c r="BE6" s="44" t="s">
        <v>109</v>
      </c>
      <c r="BF6" s="44" t="s">
        <v>133</v>
      </c>
      <c r="BG6" s="43" t="s">
        <v>135</v>
      </c>
      <c r="BH6" s="44" t="s">
        <v>136</v>
      </c>
      <c r="BI6" s="44" t="s">
        <v>139</v>
      </c>
      <c r="BJ6" s="112" t="s">
        <v>141</v>
      </c>
      <c r="BK6" s="55" t="s">
        <v>143</v>
      </c>
      <c r="BL6" s="115" t="s">
        <v>145</v>
      </c>
      <c r="BM6" s="647"/>
    </row>
    <row r="7" spans="1:66" ht="21" thickBot="1" x14ac:dyDescent="0.35">
      <c r="A7" s="117" t="s">
        <v>0</v>
      </c>
      <c r="B7" s="118">
        <v>2508</v>
      </c>
      <c r="C7" s="118">
        <v>2570.9</v>
      </c>
      <c r="D7" s="118">
        <v>2630.1</v>
      </c>
      <c r="E7" s="118">
        <v>2695.1</v>
      </c>
      <c r="F7" s="119">
        <v>2758.2</v>
      </c>
      <c r="G7" s="120">
        <v>2817.9</v>
      </c>
      <c r="H7" s="119">
        <v>2842.1</v>
      </c>
      <c r="I7" s="120">
        <v>2849.7</v>
      </c>
      <c r="J7" s="118">
        <v>2852.3</v>
      </c>
      <c r="K7" s="118">
        <v>2844.4</v>
      </c>
      <c r="L7" s="119">
        <v>2847.4</v>
      </c>
      <c r="M7" s="120">
        <v>2864.4</v>
      </c>
      <c r="N7" s="118">
        <v>2862</v>
      </c>
      <c r="O7" s="118">
        <v>2870.8</v>
      </c>
      <c r="P7" s="119">
        <v>2872.8</v>
      </c>
      <c r="Q7" s="120">
        <v>2879.9</v>
      </c>
      <c r="R7" s="118">
        <v>2881.9</v>
      </c>
      <c r="S7" s="119">
        <v>2885</v>
      </c>
      <c r="T7" s="120">
        <v>2880.143</v>
      </c>
      <c r="U7" s="118">
        <v>2869.6880000000001</v>
      </c>
      <c r="V7" s="118">
        <v>2873.5</v>
      </c>
      <c r="W7" s="119">
        <v>2883</v>
      </c>
      <c r="X7" s="121">
        <v>2885.4</v>
      </c>
      <c r="Y7" s="121">
        <v>2884.9</v>
      </c>
      <c r="Z7" s="122">
        <v>2889.5</v>
      </c>
      <c r="AA7" s="123">
        <v>2899.6</v>
      </c>
      <c r="AB7" s="120">
        <v>2905.5</v>
      </c>
      <c r="AC7" s="118">
        <v>2910.58</v>
      </c>
      <c r="AD7" s="118">
        <v>2919.3999999999996</v>
      </c>
      <c r="AE7" s="119">
        <v>2934</v>
      </c>
      <c r="AF7" s="120">
        <v>2939.2</v>
      </c>
      <c r="AG7" s="118">
        <v>2945.4</v>
      </c>
      <c r="AH7" s="118">
        <v>2949.2</v>
      </c>
      <c r="AI7" s="119">
        <v>2952.9</v>
      </c>
      <c r="AJ7" s="46">
        <v>2956.8</v>
      </c>
      <c r="AK7" s="122">
        <v>2959.9</v>
      </c>
      <c r="AL7" s="122">
        <v>2965.7</v>
      </c>
      <c r="AM7" s="123">
        <v>2973.9</v>
      </c>
      <c r="AN7" s="124">
        <v>2981.2</v>
      </c>
      <c r="AO7" s="125">
        <v>2961.9</v>
      </c>
      <c r="AP7" s="122">
        <v>2984</v>
      </c>
      <c r="AQ7" s="126">
        <v>2949.4</v>
      </c>
      <c r="AR7" s="121">
        <v>2845.1</v>
      </c>
      <c r="AS7" s="125">
        <v>2856.5</v>
      </c>
      <c r="AT7" s="122">
        <v>2854.6</v>
      </c>
      <c r="AU7" s="123">
        <v>2868.6</v>
      </c>
      <c r="AV7" s="127">
        <v>2814</v>
      </c>
      <c r="AW7" s="122">
        <v>2835.7</v>
      </c>
      <c r="AX7" s="122">
        <v>2837.7</v>
      </c>
      <c r="AY7" s="123">
        <v>2848.9</v>
      </c>
      <c r="AZ7" s="128">
        <v>2856</v>
      </c>
      <c r="BA7" s="122">
        <v>2861.2</v>
      </c>
      <c r="BB7" s="122">
        <v>2849.3</v>
      </c>
      <c r="BC7" s="129">
        <v>2835.5</v>
      </c>
      <c r="BD7" s="124">
        <v>2887.2</v>
      </c>
      <c r="BE7" s="125">
        <v>2857.7</v>
      </c>
      <c r="BF7" s="130">
        <v>2903.6</v>
      </c>
      <c r="BG7" s="131">
        <v>2899.7</v>
      </c>
      <c r="BH7" s="132">
        <v>2900</v>
      </c>
      <c r="BI7" s="132">
        <v>2922.5</v>
      </c>
      <c r="BJ7" s="133">
        <v>2931.5</v>
      </c>
      <c r="BK7" s="131">
        <v>2888.6</v>
      </c>
      <c r="BL7" s="134">
        <v>2887.6</v>
      </c>
      <c r="BM7" s="135" t="s">
        <v>3</v>
      </c>
    </row>
    <row r="8" spans="1:66" ht="20.399999999999999" x14ac:dyDescent="0.3">
      <c r="A8" s="52" t="s">
        <v>1</v>
      </c>
      <c r="B8" s="136">
        <v>926.6</v>
      </c>
      <c r="C8" s="136">
        <v>950.8</v>
      </c>
      <c r="D8" s="136">
        <v>973.7</v>
      </c>
      <c r="E8" s="136">
        <v>994.1</v>
      </c>
      <c r="F8" s="137">
        <v>1011</v>
      </c>
      <c r="G8" s="138">
        <v>1026.7</v>
      </c>
      <c r="H8" s="137">
        <v>1067</v>
      </c>
      <c r="I8" s="138">
        <v>1067.2</v>
      </c>
      <c r="J8" s="136">
        <v>1070.9000000000001</v>
      </c>
      <c r="K8" s="136">
        <v>1063.5</v>
      </c>
      <c r="L8" s="137">
        <v>1062.2</v>
      </c>
      <c r="M8" s="138">
        <v>1062.9000000000001</v>
      </c>
      <c r="N8" s="136">
        <v>1081.7</v>
      </c>
      <c r="O8" s="136">
        <v>1091</v>
      </c>
      <c r="P8" s="137">
        <v>1105.8</v>
      </c>
      <c r="Q8" s="138">
        <v>1118.4000000000001</v>
      </c>
      <c r="R8" s="136">
        <v>1120.0999999999999</v>
      </c>
      <c r="S8" s="137">
        <v>1129.2</v>
      </c>
      <c r="T8" s="138">
        <v>1119.9000000000001</v>
      </c>
      <c r="U8" s="136">
        <v>1121.7</v>
      </c>
      <c r="V8" s="136">
        <v>1130.7</v>
      </c>
      <c r="W8" s="137">
        <v>1137.8</v>
      </c>
      <c r="X8" s="139">
        <v>1152</v>
      </c>
      <c r="Y8" s="140">
        <v>1162.3000000000002</v>
      </c>
      <c r="Z8" s="141">
        <v>1166.4000000000001</v>
      </c>
      <c r="AA8" s="142">
        <v>1169.5999999999999</v>
      </c>
      <c r="AB8" s="138">
        <v>1171.5999999999999</v>
      </c>
      <c r="AC8" s="136">
        <v>1173.624</v>
      </c>
      <c r="AD8" s="136">
        <v>1181.4000000000001</v>
      </c>
      <c r="AE8" s="137">
        <v>1185</v>
      </c>
      <c r="AF8" s="138">
        <v>1187</v>
      </c>
      <c r="AG8" s="136">
        <v>1190.3</v>
      </c>
      <c r="AH8" s="136">
        <v>1196.3</v>
      </c>
      <c r="AI8" s="137">
        <v>1199.5999999999999</v>
      </c>
      <c r="AJ8" s="37">
        <v>1201.3</v>
      </c>
      <c r="AK8" s="141">
        <v>1202.9000000000001</v>
      </c>
      <c r="AL8" s="141">
        <v>1206.2</v>
      </c>
      <c r="AM8" s="142">
        <v>1216.4000000000001</v>
      </c>
      <c r="AN8" s="143">
        <v>1219.0999999999999</v>
      </c>
      <c r="AO8" s="144">
        <v>1189.0999999999999</v>
      </c>
      <c r="AP8" s="141">
        <v>1204.2</v>
      </c>
      <c r="AQ8" s="145">
        <v>1209.0999999999999</v>
      </c>
      <c r="AR8" s="139">
        <v>1326.5</v>
      </c>
      <c r="AS8" s="144">
        <v>1296.8</v>
      </c>
      <c r="AT8" s="141">
        <v>1287</v>
      </c>
      <c r="AU8" s="142">
        <v>1291.7</v>
      </c>
      <c r="AV8" s="139">
        <v>1232.4000000000001</v>
      </c>
      <c r="AW8" s="141">
        <v>1244.8</v>
      </c>
      <c r="AX8" s="141">
        <v>1174</v>
      </c>
      <c r="AY8" s="142">
        <v>1275.3</v>
      </c>
      <c r="AZ8" s="146">
        <v>1222.2</v>
      </c>
      <c r="BA8" s="141">
        <v>1234.8</v>
      </c>
      <c r="BB8" s="141">
        <v>1182.9000000000001</v>
      </c>
      <c r="BC8" s="147">
        <v>1248.2</v>
      </c>
      <c r="BD8" s="143">
        <v>1258</v>
      </c>
      <c r="BE8" s="144">
        <v>1288.4000000000001</v>
      </c>
      <c r="BF8" s="148">
        <v>1284.3</v>
      </c>
      <c r="BG8" s="143">
        <v>1333.7</v>
      </c>
      <c r="BH8" s="144">
        <v>1360</v>
      </c>
      <c r="BI8" s="144">
        <v>1336.8</v>
      </c>
      <c r="BJ8" s="148">
        <v>1323.5</v>
      </c>
      <c r="BK8" s="143">
        <v>1379.4</v>
      </c>
      <c r="BL8" s="149">
        <v>1302.8</v>
      </c>
      <c r="BM8" s="150" t="s">
        <v>4</v>
      </c>
    </row>
    <row r="9" spans="1:66" ht="21" thickBot="1" x14ac:dyDescent="0.35">
      <c r="A9" s="53" t="s">
        <v>2</v>
      </c>
      <c r="B9" s="151">
        <v>3434.6</v>
      </c>
      <c r="C9" s="151">
        <v>3521.7</v>
      </c>
      <c r="D9" s="151">
        <v>3603.8</v>
      </c>
      <c r="E9" s="151">
        <v>3689.2</v>
      </c>
      <c r="F9" s="152">
        <v>3769.2</v>
      </c>
      <c r="G9" s="153">
        <v>3844.6</v>
      </c>
      <c r="H9" s="152">
        <v>3909.1</v>
      </c>
      <c r="I9" s="153">
        <v>3916.9</v>
      </c>
      <c r="J9" s="151">
        <v>3923.2</v>
      </c>
      <c r="K9" s="151">
        <v>3907.9</v>
      </c>
      <c r="L9" s="152">
        <v>3909.6</v>
      </c>
      <c r="M9" s="153">
        <v>3927.3</v>
      </c>
      <c r="N9" s="151">
        <v>3943.7</v>
      </c>
      <c r="O9" s="151">
        <v>3961.8</v>
      </c>
      <c r="P9" s="152">
        <v>3978.6</v>
      </c>
      <c r="Q9" s="153">
        <v>3998.3</v>
      </c>
      <c r="R9" s="151">
        <v>4002</v>
      </c>
      <c r="S9" s="152">
        <v>4014.2000000000003</v>
      </c>
      <c r="T9" s="153">
        <f>SUM(T7:T8)</f>
        <v>4000.0430000000001</v>
      </c>
      <c r="U9" s="151">
        <v>3991.4369999999999</v>
      </c>
      <c r="V9" s="151">
        <v>4004.2</v>
      </c>
      <c r="W9" s="152">
        <v>4020.8</v>
      </c>
      <c r="X9" s="154">
        <f>SUM(X7:X8)</f>
        <v>4037.4</v>
      </c>
      <c r="Y9" s="154">
        <v>4047.1</v>
      </c>
      <c r="Z9" s="155">
        <v>4055.8999999999996</v>
      </c>
      <c r="AA9" s="156">
        <v>4069.2</v>
      </c>
      <c r="AB9" s="153">
        <v>4077.1</v>
      </c>
      <c r="AC9" s="151">
        <v>4084.2039999999997</v>
      </c>
      <c r="AD9" s="151">
        <v>4100.7999999999993</v>
      </c>
      <c r="AE9" s="152">
        <v>4119</v>
      </c>
      <c r="AF9" s="153">
        <v>4126.2</v>
      </c>
      <c r="AG9" s="151">
        <v>4135.7</v>
      </c>
      <c r="AH9" s="151">
        <v>4145.5</v>
      </c>
      <c r="AI9" s="152">
        <v>4152.5</v>
      </c>
      <c r="AJ9" s="38">
        <v>4158.1000000000004</v>
      </c>
      <c r="AK9" s="155">
        <v>4162.8</v>
      </c>
      <c r="AL9" s="155">
        <v>4171.8999999999996</v>
      </c>
      <c r="AM9" s="156">
        <v>4190.3</v>
      </c>
      <c r="AN9" s="157">
        <v>4200.3</v>
      </c>
      <c r="AO9" s="158">
        <v>4151</v>
      </c>
      <c r="AP9" s="155">
        <v>4188.2</v>
      </c>
      <c r="AQ9" s="159">
        <v>4158.5</v>
      </c>
      <c r="AR9" s="154">
        <v>4171.6000000000004</v>
      </c>
      <c r="AS9" s="158">
        <v>4153.3</v>
      </c>
      <c r="AT9" s="155">
        <v>4141.6000000000004</v>
      </c>
      <c r="AU9" s="156">
        <v>4160.3</v>
      </c>
      <c r="AV9" s="154">
        <v>4046.4</v>
      </c>
      <c r="AW9" s="155">
        <v>4080.5</v>
      </c>
      <c r="AX9" s="155">
        <v>4011.7</v>
      </c>
      <c r="AY9" s="156">
        <v>4124.2</v>
      </c>
      <c r="AZ9" s="160">
        <v>4078.1</v>
      </c>
      <c r="BA9" s="155">
        <v>4096</v>
      </c>
      <c r="BB9" s="155">
        <v>4032.2</v>
      </c>
      <c r="BC9" s="161">
        <v>4083.8</v>
      </c>
      <c r="BD9" s="157">
        <v>4145.2</v>
      </c>
      <c r="BE9" s="158">
        <v>4146.1000000000004</v>
      </c>
      <c r="BF9" s="162">
        <v>4179</v>
      </c>
      <c r="BG9" s="157">
        <v>4233.3999999999996</v>
      </c>
      <c r="BH9" s="158">
        <v>4260</v>
      </c>
      <c r="BI9" s="158">
        <v>4259.3</v>
      </c>
      <c r="BJ9" s="162">
        <v>4255</v>
      </c>
      <c r="BK9" s="157">
        <v>4268</v>
      </c>
      <c r="BL9" s="163">
        <v>4190.5</v>
      </c>
      <c r="BM9" s="164" t="s">
        <v>5</v>
      </c>
      <c r="BN9" s="165"/>
    </row>
    <row r="10" spans="1:66" x14ac:dyDescent="0.3">
      <c r="Z10" s="166"/>
      <c r="BG10" s="7"/>
      <c r="BH10" s="7"/>
      <c r="BI10" s="7"/>
      <c r="BJ10" s="7"/>
      <c r="BK10" s="7"/>
      <c r="BL10" s="7"/>
    </row>
    <row r="11" spans="1:66" x14ac:dyDescent="0.3">
      <c r="A11" t="s">
        <v>154</v>
      </c>
      <c r="Z11" s="16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M11" s="6" t="s">
        <v>9</v>
      </c>
    </row>
    <row r="12" spans="1:66" x14ac:dyDescent="0.3">
      <c r="A12" s="1" t="s">
        <v>155</v>
      </c>
      <c r="V12" s="167"/>
      <c r="W12" s="167"/>
      <c r="X12" s="167"/>
      <c r="Z12" s="168"/>
      <c r="AA12" s="169"/>
      <c r="AB12" s="169"/>
      <c r="AC12" s="169"/>
      <c r="AD12" s="169"/>
      <c r="AE12" s="169"/>
      <c r="AF12" s="169"/>
      <c r="AG12" s="169"/>
      <c r="AH12" s="169"/>
      <c r="AI12" s="169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M12" s="169" t="s">
        <v>8</v>
      </c>
    </row>
    <row r="13" spans="1:66" x14ac:dyDescent="0.3">
      <c r="BG13" s="8"/>
      <c r="BH13" s="8"/>
      <c r="BI13" s="8"/>
      <c r="BJ13" s="8"/>
      <c r="BK13" s="8"/>
      <c r="BL13" s="8"/>
    </row>
    <row r="14" spans="1:66" x14ac:dyDescent="0.3">
      <c r="BG14" s="8"/>
      <c r="BH14" s="8"/>
      <c r="BI14" s="8"/>
      <c r="BJ14" s="8"/>
      <c r="BK14" s="8"/>
      <c r="BL14" s="8"/>
    </row>
    <row r="15" spans="1:66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6" x14ac:dyDescent="0.3"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</sheetData>
  <mergeCells count="6">
    <mergeCell ref="A3:F3"/>
    <mergeCell ref="G3:BM3"/>
    <mergeCell ref="A4:F4"/>
    <mergeCell ref="G4:BM4"/>
    <mergeCell ref="A5:A6"/>
    <mergeCell ref="BM5:BM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AE8B5-3FC3-4536-8BAA-8F59517ADC26}">
  <dimension ref="A1:BN21"/>
  <sheetViews>
    <sheetView topLeftCell="AA1" workbookViewId="0">
      <selection activeCell="G3" sqref="G3:BJ3"/>
    </sheetView>
  </sheetViews>
  <sheetFormatPr baseColWidth="10" defaultColWidth="11" defaultRowHeight="14.4" x14ac:dyDescent="0.3"/>
  <cols>
    <col min="1" max="1" width="9.109375" customWidth="1"/>
    <col min="2" max="16" width="7" customWidth="1"/>
    <col min="17" max="61" width="6.5546875" customWidth="1"/>
    <col min="62" max="64" width="8.109375" customWidth="1"/>
    <col min="66" max="66" width="10.33203125" customWidth="1"/>
  </cols>
  <sheetData>
    <row r="1" spans="1:66" ht="21.6" x14ac:dyDescent="0.7">
      <c r="A1" s="5" t="s">
        <v>545</v>
      </c>
      <c r="B1" s="5"/>
      <c r="C1" s="5"/>
      <c r="D1" s="5"/>
      <c r="E1" s="5"/>
      <c r="J1" s="5"/>
      <c r="N1" s="170"/>
      <c r="O1" s="170"/>
      <c r="P1" s="170"/>
      <c r="Q1" s="170"/>
      <c r="R1" s="170"/>
      <c r="S1" s="170"/>
      <c r="T1" s="170"/>
      <c r="U1" s="170"/>
      <c r="W1" s="171"/>
      <c r="X1" s="171"/>
      <c r="Y1" s="171"/>
      <c r="Z1" s="171"/>
      <c r="BC1" s="649" t="s">
        <v>156</v>
      </c>
      <c r="BD1" s="649"/>
      <c r="BE1" s="649"/>
      <c r="BF1" s="649"/>
      <c r="BG1" s="649"/>
      <c r="BH1" s="649"/>
      <c r="BI1" s="649"/>
      <c r="BJ1" s="649"/>
      <c r="BK1" s="649"/>
      <c r="BL1" s="649"/>
      <c r="BM1" s="649"/>
      <c r="BN1" s="171"/>
    </row>
    <row r="2" spans="1:66" ht="15" thickBot="1" x14ac:dyDescent="0.35">
      <c r="A2" s="1" t="s">
        <v>151</v>
      </c>
      <c r="W2" s="1"/>
      <c r="X2" s="1"/>
      <c r="Y2" s="1"/>
      <c r="Z2" s="1"/>
      <c r="BM2" s="1" t="s">
        <v>152</v>
      </c>
    </row>
    <row r="3" spans="1:66" ht="16.2" thickBot="1" x14ac:dyDescent="0.35">
      <c r="A3" s="636" t="s">
        <v>32</v>
      </c>
      <c r="B3" s="637"/>
      <c r="C3" s="637"/>
      <c r="D3" s="637"/>
      <c r="E3" s="637"/>
      <c r="F3" s="638"/>
      <c r="G3" s="639" t="s">
        <v>10</v>
      </c>
      <c r="H3" s="640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0"/>
      <c r="X3" s="640"/>
      <c r="Y3" s="640"/>
      <c r="Z3" s="640"/>
      <c r="AA3" s="640"/>
      <c r="AB3" s="640"/>
      <c r="AC3" s="640"/>
      <c r="AD3" s="640"/>
      <c r="AE3" s="640"/>
      <c r="AF3" s="640"/>
      <c r="AG3" s="640"/>
      <c r="AH3" s="640"/>
      <c r="AI3" s="640"/>
      <c r="AJ3" s="640"/>
      <c r="AK3" s="640"/>
      <c r="AL3" s="640"/>
      <c r="AM3" s="640"/>
      <c r="AN3" s="640"/>
      <c r="AO3" s="640"/>
      <c r="AP3" s="640"/>
      <c r="AQ3" s="640"/>
      <c r="AR3" s="640"/>
      <c r="AS3" s="640"/>
      <c r="AT3" s="640"/>
      <c r="AU3" s="640"/>
      <c r="AV3" s="640"/>
      <c r="AW3" s="640"/>
      <c r="AX3" s="640"/>
      <c r="AY3" s="640"/>
      <c r="AZ3" s="640"/>
      <c r="BA3" s="640"/>
      <c r="BB3" s="640"/>
      <c r="BC3" s="640"/>
      <c r="BD3" s="640"/>
      <c r="BE3" s="640"/>
      <c r="BF3" s="640"/>
      <c r="BG3" s="640"/>
      <c r="BH3" s="640"/>
      <c r="BI3" s="640"/>
      <c r="BJ3" s="640"/>
      <c r="BK3" s="101"/>
      <c r="BL3" s="101"/>
    </row>
    <row r="4" spans="1:66" ht="16.2" thickBot="1" x14ac:dyDescent="0.35">
      <c r="A4" s="641" t="s">
        <v>33</v>
      </c>
      <c r="B4" s="642"/>
      <c r="C4" s="642"/>
      <c r="D4" s="642"/>
      <c r="E4" s="642"/>
      <c r="F4" s="650"/>
      <c r="G4" s="651" t="s">
        <v>34</v>
      </c>
      <c r="H4" s="642"/>
      <c r="I4" s="642"/>
      <c r="J4" s="642"/>
      <c r="K4" s="642"/>
      <c r="L4" s="642"/>
      <c r="M4" s="642"/>
      <c r="N4" s="642"/>
      <c r="O4" s="642"/>
      <c r="P4" s="642"/>
      <c r="Q4" s="642"/>
      <c r="R4" s="642"/>
      <c r="S4" s="642"/>
      <c r="T4" s="642"/>
      <c r="U4" s="642"/>
      <c r="V4" s="642"/>
      <c r="W4" s="642"/>
      <c r="X4" s="642"/>
      <c r="Y4" s="642"/>
      <c r="Z4" s="642"/>
      <c r="AA4" s="642"/>
      <c r="AB4" s="642"/>
      <c r="AC4" s="642"/>
      <c r="AD4" s="642"/>
      <c r="AE4" s="642"/>
      <c r="AF4" s="642"/>
      <c r="AG4" s="642"/>
      <c r="AH4" s="642"/>
      <c r="AI4" s="642"/>
      <c r="AJ4" s="642"/>
      <c r="AK4" s="642"/>
      <c r="AL4" s="642"/>
      <c r="AM4" s="642"/>
      <c r="AN4" s="642"/>
      <c r="AO4" s="642"/>
      <c r="AP4" s="642"/>
      <c r="AQ4" s="642"/>
      <c r="AR4" s="642"/>
      <c r="AS4" s="642"/>
      <c r="AT4" s="642"/>
      <c r="AU4" s="642"/>
      <c r="AV4" s="642"/>
      <c r="AW4" s="642"/>
      <c r="AX4" s="642"/>
      <c r="AY4" s="642"/>
      <c r="AZ4" s="642"/>
      <c r="BA4" s="642"/>
      <c r="BB4" s="642"/>
      <c r="BC4" s="642"/>
      <c r="BD4" s="642"/>
      <c r="BE4" s="642"/>
      <c r="BF4" s="642"/>
      <c r="BG4" s="642"/>
      <c r="BH4" s="642"/>
      <c r="BI4" s="642"/>
      <c r="BJ4" s="642"/>
      <c r="BK4" s="101"/>
      <c r="BL4" s="101"/>
    </row>
    <row r="5" spans="1:66" s="10" customFormat="1" ht="79.8" x14ac:dyDescent="0.3">
      <c r="A5" s="652"/>
      <c r="B5" s="172" t="s">
        <v>26</v>
      </c>
      <c r="C5" s="172" t="s">
        <v>25</v>
      </c>
      <c r="D5" s="172" t="s">
        <v>24</v>
      </c>
      <c r="E5" s="172" t="s">
        <v>23</v>
      </c>
      <c r="F5" s="173" t="s">
        <v>22</v>
      </c>
      <c r="G5" s="174" t="s">
        <v>11</v>
      </c>
      <c r="H5" s="175" t="s">
        <v>12</v>
      </c>
      <c r="I5" s="174" t="s">
        <v>13</v>
      </c>
      <c r="J5" s="176" t="s">
        <v>14</v>
      </c>
      <c r="K5" s="176" t="s">
        <v>15</v>
      </c>
      <c r="L5" s="175" t="s">
        <v>16</v>
      </c>
      <c r="M5" s="174" t="s">
        <v>35</v>
      </c>
      <c r="N5" s="176" t="s">
        <v>38</v>
      </c>
      <c r="O5" s="176" t="s">
        <v>157</v>
      </c>
      <c r="P5" s="175" t="s">
        <v>158</v>
      </c>
      <c r="Q5" s="174" t="s">
        <v>159</v>
      </c>
      <c r="R5" s="176" t="s">
        <v>160</v>
      </c>
      <c r="S5" s="175" t="s">
        <v>161</v>
      </c>
      <c r="T5" s="174" t="s">
        <v>56</v>
      </c>
      <c r="U5" s="176" t="s">
        <v>58</v>
      </c>
      <c r="V5" s="176" t="s">
        <v>60</v>
      </c>
      <c r="W5" s="175" t="s">
        <v>162</v>
      </c>
      <c r="X5" s="174" t="s">
        <v>163</v>
      </c>
      <c r="Y5" s="176" t="s">
        <v>164</v>
      </c>
      <c r="Z5" s="176" t="s">
        <v>165</v>
      </c>
      <c r="AA5" s="175" t="s">
        <v>166</v>
      </c>
      <c r="AB5" s="174" t="s">
        <v>167</v>
      </c>
      <c r="AC5" s="176" t="s">
        <v>168</v>
      </c>
      <c r="AD5" s="176" t="s">
        <v>169</v>
      </c>
      <c r="AE5" s="175" t="s">
        <v>170</v>
      </c>
      <c r="AF5" s="177" t="s">
        <v>80</v>
      </c>
      <c r="AG5" s="172" t="s">
        <v>81</v>
      </c>
      <c r="AH5" s="172" t="s">
        <v>82</v>
      </c>
      <c r="AI5" s="173" t="s">
        <v>83</v>
      </c>
      <c r="AJ5" s="177" t="s">
        <v>110</v>
      </c>
      <c r="AK5" s="172" t="s">
        <v>111</v>
      </c>
      <c r="AL5" s="172" t="s">
        <v>112</v>
      </c>
      <c r="AM5" s="173" t="s">
        <v>113</v>
      </c>
      <c r="AN5" s="177" t="s">
        <v>114</v>
      </c>
      <c r="AO5" s="172" t="s">
        <v>115</v>
      </c>
      <c r="AP5" s="172" t="s">
        <v>116</v>
      </c>
      <c r="AQ5" s="173" t="s">
        <v>117</v>
      </c>
      <c r="AR5" s="177" t="s">
        <v>119</v>
      </c>
      <c r="AS5" s="172" t="s">
        <v>118</v>
      </c>
      <c r="AT5" s="172" t="s">
        <v>120</v>
      </c>
      <c r="AU5" s="173" t="s">
        <v>121</v>
      </c>
      <c r="AV5" s="177" t="s">
        <v>122</v>
      </c>
      <c r="AW5" s="172" t="s">
        <v>123</v>
      </c>
      <c r="AX5" s="172" t="s">
        <v>124</v>
      </c>
      <c r="AY5" s="173" t="s">
        <v>125</v>
      </c>
      <c r="AZ5" s="177" t="s">
        <v>126</v>
      </c>
      <c r="BA5" s="172" t="s">
        <v>127</v>
      </c>
      <c r="BB5" s="172" t="s">
        <v>128</v>
      </c>
      <c r="BC5" s="178" t="s">
        <v>129</v>
      </c>
      <c r="BD5" s="177" t="s">
        <v>171</v>
      </c>
      <c r="BE5" s="172" t="s">
        <v>131</v>
      </c>
      <c r="BF5" s="172" t="s">
        <v>132</v>
      </c>
      <c r="BG5" s="177" t="s">
        <v>172</v>
      </c>
      <c r="BH5" s="172" t="s">
        <v>137</v>
      </c>
      <c r="BI5" s="172" t="s">
        <v>138</v>
      </c>
      <c r="BJ5" s="178" t="s">
        <v>140</v>
      </c>
      <c r="BK5" s="177" t="s">
        <v>173</v>
      </c>
      <c r="BL5" s="173" t="s">
        <v>144</v>
      </c>
      <c r="BM5" s="654"/>
    </row>
    <row r="6" spans="1:66" s="10" customFormat="1" ht="58.2" thickBot="1" x14ac:dyDescent="0.35">
      <c r="A6" s="653"/>
      <c r="B6" s="179" t="s">
        <v>28</v>
      </c>
      <c r="C6" s="179" t="s">
        <v>31</v>
      </c>
      <c r="D6" s="179" t="s">
        <v>29</v>
      </c>
      <c r="E6" s="179" t="s">
        <v>30</v>
      </c>
      <c r="F6" s="180" t="s">
        <v>27</v>
      </c>
      <c r="G6" s="181" t="s">
        <v>174</v>
      </c>
      <c r="H6" s="180" t="s">
        <v>21</v>
      </c>
      <c r="I6" s="182" t="s">
        <v>20</v>
      </c>
      <c r="J6" s="179" t="s">
        <v>19</v>
      </c>
      <c r="K6" s="183" t="s">
        <v>18</v>
      </c>
      <c r="L6" s="184" t="s">
        <v>17</v>
      </c>
      <c r="M6" s="182" t="s">
        <v>36</v>
      </c>
      <c r="N6" s="179" t="s">
        <v>39</v>
      </c>
      <c r="O6" s="179" t="s">
        <v>41</v>
      </c>
      <c r="P6" s="180" t="s">
        <v>43</v>
      </c>
      <c r="Q6" s="182" t="s">
        <v>45</v>
      </c>
      <c r="R6" s="179" t="s">
        <v>50</v>
      </c>
      <c r="S6" s="180" t="s">
        <v>55</v>
      </c>
      <c r="T6" s="182" t="s">
        <v>57</v>
      </c>
      <c r="U6" s="179" t="s">
        <v>59</v>
      </c>
      <c r="V6" s="179" t="s">
        <v>61</v>
      </c>
      <c r="W6" s="180" t="s">
        <v>175</v>
      </c>
      <c r="X6" s="182" t="s">
        <v>176</v>
      </c>
      <c r="Y6" s="179" t="s">
        <v>177</v>
      </c>
      <c r="Z6" s="179" t="s">
        <v>178</v>
      </c>
      <c r="AA6" s="180" t="s">
        <v>179</v>
      </c>
      <c r="AB6" s="182" t="s">
        <v>180</v>
      </c>
      <c r="AC6" s="179" t="s">
        <v>181</v>
      </c>
      <c r="AD6" s="179" t="s">
        <v>182</v>
      </c>
      <c r="AE6" s="180" t="s">
        <v>183</v>
      </c>
      <c r="AF6" s="182" t="s">
        <v>84</v>
      </c>
      <c r="AG6" s="179" t="s">
        <v>85</v>
      </c>
      <c r="AH6" s="179" t="s">
        <v>86</v>
      </c>
      <c r="AI6" s="180" t="s">
        <v>184</v>
      </c>
      <c r="AJ6" s="182" t="s">
        <v>88</v>
      </c>
      <c r="AK6" s="179" t="s">
        <v>89</v>
      </c>
      <c r="AL6" s="179" t="s">
        <v>90</v>
      </c>
      <c r="AM6" s="180" t="s">
        <v>91</v>
      </c>
      <c r="AN6" s="182" t="s">
        <v>92</v>
      </c>
      <c r="AO6" s="179" t="s">
        <v>93</v>
      </c>
      <c r="AP6" s="179" t="s">
        <v>94</v>
      </c>
      <c r="AQ6" s="180" t="s">
        <v>95</v>
      </c>
      <c r="AR6" s="182" t="s">
        <v>96</v>
      </c>
      <c r="AS6" s="179" t="s">
        <v>97</v>
      </c>
      <c r="AT6" s="179" t="s">
        <v>98</v>
      </c>
      <c r="AU6" s="180" t="s">
        <v>99</v>
      </c>
      <c r="AV6" s="182" t="s">
        <v>100</v>
      </c>
      <c r="AW6" s="179" t="s">
        <v>101</v>
      </c>
      <c r="AX6" s="179" t="s">
        <v>102</v>
      </c>
      <c r="AY6" s="180" t="s">
        <v>103</v>
      </c>
      <c r="AZ6" s="182" t="s">
        <v>104</v>
      </c>
      <c r="BA6" s="179" t="s">
        <v>105</v>
      </c>
      <c r="BB6" s="179" t="s">
        <v>106</v>
      </c>
      <c r="BC6" s="185" t="s">
        <v>107</v>
      </c>
      <c r="BD6" s="182" t="s">
        <v>108</v>
      </c>
      <c r="BE6" s="179" t="s">
        <v>109</v>
      </c>
      <c r="BF6" s="179" t="s">
        <v>133</v>
      </c>
      <c r="BG6" s="186" t="s">
        <v>135</v>
      </c>
      <c r="BH6" s="187" t="s">
        <v>136</v>
      </c>
      <c r="BI6" s="187" t="s">
        <v>139</v>
      </c>
      <c r="BJ6" s="188" t="s">
        <v>141</v>
      </c>
      <c r="BK6" s="182" t="s">
        <v>143</v>
      </c>
      <c r="BL6" s="180" t="s">
        <v>145</v>
      </c>
      <c r="BM6" s="655"/>
    </row>
    <row r="7" spans="1:66" ht="20.399999999999999" x14ac:dyDescent="0.3">
      <c r="A7" s="54" t="s">
        <v>0</v>
      </c>
      <c r="B7" s="191">
        <v>2218.6</v>
      </c>
      <c r="C7" s="191">
        <v>2279.3000000000002</v>
      </c>
      <c r="D7" s="191">
        <v>2336.8000000000002</v>
      </c>
      <c r="E7" s="191">
        <v>2391.4</v>
      </c>
      <c r="F7" s="189">
        <v>2457.8000000000002</v>
      </c>
      <c r="G7" s="190">
        <v>2394.1</v>
      </c>
      <c r="H7" s="229">
        <v>2405</v>
      </c>
      <c r="I7" s="190">
        <v>2423.9</v>
      </c>
      <c r="J7" s="191">
        <v>2434.9</v>
      </c>
      <c r="K7" s="191">
        <v>2444.3000000000002</v>
      </c>
      <c r="L7" s="189">
        <v>2451</v>
      </c>
      <c r="M7" s="190">
        <v>2466</v>
      </c>
      <c r="N7" s="191">
        <v>2482.4</v>
      </c>
      <c r="O7" s="191">
        <v>2495.3000000000002</v>
      </c>
      <c r="P7" s="189">
        <v>2505.6</v>
      </c>
      <c r="Q7" s="190">
        <v>2515</v>
      </c>
      <c r="R7" s="191">
        <v>2519</v>
      </c>
      <c r="S7" s="189">
        <v>2523.3000000000002</v>
      </c>
      <c r="T7" s="190">
        <v>2520.7399999999998</v>
      </c>
      <c r="U7" s="191">
        <v>2513.788</v>
      </c>
      <c r="V7" s="191">
        <v>2515.8000000000002</v>
      </c>
      <c r="W7" s="189">
        <v>2521.3000000000002</v>
      </c>
      <c r="X7" s="140">
        <v>2525.3000000000002</v>
      </c>
      <c r="Y7" s="192">
        <v>2527.9</v>
      </c>
      <c r="Z7" s="192">
        <v>2529.6</v>
      </c>
      <c r="AA7" s="193">
        <v>2537.1</v>
      </c>
      <c r="AB7" s="190">
        <v>2546.1999999999998</v>
      </c>
      <c r="AC7" s="191">
        <v>2550.0569999999998</v>
      </c>
      <c r="AD7" s="191">
        <v>2560.1999999999998</v>
      </c>
      <c r="AE7" s="189">
        <v>2566.8000000000002</v>
      </c>
      <c r="AF7" s="190">
        <v>2573.9</v>
      </c>
      <c r="AG7" s="191">
        <v>2577.5</v>
      </c>
      <c r="AH7" s="191">
        <v>2579.3000000000002</v>
      </c>
      <c r="AI7" s="50">
        <v>2582.5</v>
      </c>
      <c r="AJ7" s="48">
        <v>2590.6999999999998</v>
      </c>
      <c r="AK7" s="49">
        <v>2594.5</v>
      </c>
      <c r="AL7" s="49">
        <v>2603.1999999999998</v>
      </c>
      <c r="AM7" s="194">
        <v>2613.6999999999998</v>
      </c>
      <c r="AN7" s="195">
        <v>2615.1999999999998</v>
      </c>
      <c r="AO7" s="49">
        <v>2512.6</v>
      </c>
      <c r="AP7" s="51">
        <v>2581.8000000000002</v>
      </c>
      <c r="AQ7" s="196">
        <v>2524.9</v>
      </c>
      <c r="AR7" s="195">
        <v>2418</v>
      </c>
      <c r="AS7" s="49">
        <v>2416</v>
      </c>
      <c r="AT7" s="49">
        <v>2401.9</v>
      </c>
      <c r="AU7" s="197">
        <v>2478.6</v>
      </c>
      <c r="AV7" s="48">
        <v>2418.1</v>
      </c>
      <c r="AW7" s="49">
        <v>2464.6999999999998</v>
      </c>
      <c r="AX7" s="49">
        <v>2464</v>
      </c>
      <c r="AY7" s="194">
        <v>2480.9</v>
      </c>
      <c r="AZ7" s="48">
        <v>2458.8000000000002</v>
      </c>
      <c r="BA7" s="49">
        <v>2483.6999999999998</v>
      </c>
      <c r="BB7" s="51">
        <v>2468.3000000000002</v>
      </c>
      <c r="BC7" s="198">
        <v>2445.5</v>
      </c>
      <c r="BD7" s="199">
        <v>2494.3000000000002</v>
      </c>
      <c r="BE7" s="47">
        <v>2469.9</v>
      </c>
      <c r="BF7" s="200">
        <v>2511</v>
      </c>
      <c r="BG7" s="201">
        <v>2505.5</v>
      </c>
      <c r="BH7" s="202">
        <v>2534</v>
      </c>
      <c r="BI7" s="202">
        <v>2568.8000000000002</v>
      </c>
      <c r="BJ7" s="203">
        <v>2561.8000000000002</v>
      </c>
      <c r="BK7" s="204">
        <v>2532.1999999999998</v>
      </c>
      <c r="BL7" s="126">
        <v>2546</v>
      </c>
      <c r="BM7" s="205" t="s">
        <v>3</v>
      </c>
    </row>
    <row r="8" spans="1:66" ht="20.399999999999999" x14ac:dyDescent="0.3">
      <c r="A8" s="52" t="s">
        <v>1</v>
      </c>
      <c r="B8" s="136">
        <v>786.3</v>
      </c>
      <c r="C8" s="136">
        <v>805.8</v>
      </c>
      <c r="D8" s="136">
        <v>818.6</v>
      </c>
      <c r="E8" s="136">
        <v>807.5</v>
      </c>
      <c r="F8" s="137">
        <v>819.6</v>
      </c>
      <c r="G8" s="138">
        <v>745.7</v>
      </c>
      <c r="H8" s="230">
        <v>765.7</v>
      </c>
      <c r="I8" s="138">
        <v>783.2</v>
      </c>
      <c r="J8" s="136">
        <v>796.7</v>
      </c>
      <c r="K8" s="136">
        <v>798.6</v>
      </c>
      <c r="L8" s="137">
        <v>804.8</v>
      </c>
      <c r="M8" s="138">
        <v>815.2</v>
      </c>
      <c r="N8" s="136">
        <v>832.9</v>
      </c>
      <c r="O8" s="136">
        <v>845.9</v>
      </c>
      <c r="P8" s="137">
        <v>863.1</v>
      </c>
      <c r="Q8" s="138">
        <v>877.5</v>
      </c>
      <c r="R8" s="136">
        <v>880.2</v>
      </c>
      <c r="S8" s="137">
        <v>890.4</v>
      </c>
      <c r="T8" s="138">
        <v>877.86199999999997</v>
      </c>
      <c r="U8" s="136">
        <v>872.54899999999998</v>
      </c>
      <c r="V8" s="136">
        <v>876.3</v>
      </c>
      <c r="W8" s="137">
        <v>880.7</v>
      </c>
      <c r="X8" s="139">
        <v>889.4</v>
      </c>
      <c r="Y8" s="141">
        <v>889.7</v>
      </c>
      <c r="Z8" s="141">
        <v>896.3</v>
      </c>
      <c r="AA8" s="142">
        <v>899.6</v>
      </c>
      <c r="AB8" s="138">
        <v>905.3</v>
      </c>
      <c r="AC8" s="136">
        <v>908.04700000000003</v>
      </c>
      <c r="AD8" s="136">
        <v>912</v>
      </c>
      <c r="AE8" s="137">
        <v>913.2</v>
      </c>
      <c r="AF8" s="138">
        <v>918</v>
      </c>
      <c r="AG8" s="136">
        <v>920.2</v>
      </c>
      <c r="AH8" s="136">
        <v>923.4</v>
      </c>
      <c r="AI8" s="34">
        <v>925.1</v>
      </c>
      <c r="AJ8" s="37">
        <v>929.7</v>
      </c>
      <c r="AK8" s="12">
        <v>933.4</v>
      </c>
      <c r="AL8" s="12">
        <v>940.4</v>
      </c>
      <c r="AM8" s="209">
        <v>952.7</v>
      </c>
      <c r="AN8" s="210">
        <v>950.3</v>
      </c>
      <c r="AO8" s="12">
        <v>891.9</v>
      </c>
      <c r="AP8" s="14">
        <v>929.8</v>
      </c>
      <c r="AQ8" s="211">
        <v>908.4</v>
      </c>
      <c r="AR8" s="210">
        <v>1010.8</v>
      </c>
      <c r="AS8" s="12">
        <v>990.9</v>
      </c>
      <c r="AT8" s="12">
        <v>977</v>
      </c>
      <c r="AU8" s="34">
        <v>1008.2</v>
      </c>
      <c r="AV8" s="37">
        <v>975.1</v>
      </c>
      <c r="AW8" s="12">
        <v>989.7</v>
      </c>
      <c r="AX8" s="12">
        <v>934.1</v>
      </c>
      <c r="AY8" s="209">
        <v>1018.7</v>
      </c>
      <c r="AZ8" s="37">
        <v>963.5</v>
      </c>
      <c r="BA8" s="12">
        <v>974.2</v>
      </c>
      <c r="BB8" s="14">
        <v>925.6</v>
      </c>
      <c r="BC8" s="212">
        <v>970.8</v>
      </c>
      <c r="BD8" s="210">
        <v>981.6</v>
      </c>
      <c r="BE8" s="13">
        <v>1014.5</v>
      </c>
      <c r="BF8" s="213">
        <v>1000.9</v>
      </c>
      <c r="BG8" s="214">
        <v>1063.5</v>
      </c>
      <c r="BH8" s="215">
        <v>1075</v>
      </c>
      <c r="BI8" s="215">
        <v>1036.8</v>
      </c>
      <c r="BJ8" s="216">
        <v>1048.0999999999999</v>
      </c>
      <c r="BK8" s="214">
        <v>1094.0999999999999</v>
      </c>
      <c r="BL8" s="145">
        <v>1022.1</v>
      </c>
      <c r="BM8" s="217" t="s">
        <v>186</v>
      </c>
    </row>
    <row r="9" spans="1:66" ht="21" thickBot="1" x14ac:dyDescent="0.35">
      <c r="A9" s="53" t="s">
        <v>2</v>
      </c>
      <c r="B9" s="151">
        <v>3004.9</v>
      </c>
      <c r="C9" s="151">
        <v>3085.1</v>
      </c>
      <c r="D9" s="151">
        <v>3155.4</v>
      </c>
      <c r="E9" s="151">
        <v>3198.9</v>
      </c>
      <c r="F9" s="152">
        <v>3277.4</v>
      </c>
      <c r="G9" s="153">
        <v>3139.8</v>
      </c>
      <c r="H9" s="231">
        <v>3170.7</v>
      </c>
      <c r="I9" s="153">
        <v>3207.1</v>
      </c>
      <c r="J9" s="151">
        <v>3231.6</v>
      </c>
      <c r="K9" s="151">
        <v>3242.9</v>
      </c>
      <c r="L9" s="152">
        <v>3255.8</v>
      </c>
      <c r="M9" s="153">
        <v>3281.2</v>
      </c>
      <c r="N9" s="151">
        <v>3315.3</v>
      </c>
      <c r="O9" s="151">
        <v>3341.2</v>
      </c>
      <c r="P9" s="152">
        <v>3368.7</v>
      </c>
      <c r="Q9" s="153">
        <v>3392.5</v>
      </c>
      <c r="R9" s="151">
        <v>3399.2</v>
      </c>
      <c r="S9" s="152">
        <v>3413.7</v>
      </c>
      <c r="T9" s="153">
        <f>SUM(T7:T8)</f>
        <v>3398.6019999999999</v>
      </c>
      <c r="U9" s="151">
        <v>3386.337</v>
      </c>
      <c r="V9" s="151">
        <v>3392.1</v>
      </c>
      <c r="W9" s="152">
        <v>3402</v>
      </c>
      <c r="X9" s="154">
        <v>3414.7</v>
      </c>
      <c r="Y9" s="155">
        <v>3417.6</v>
      </c>
      <c r="Z9" s="155">
        <v>3425.9</v>
      </c>
      <c r="AA9" s="156">
        <v>3436.7</v>
      </c>
      <c r="AB9" s="153">
        <f>SUM(AB7:AB8)</f>
        <v>3451.5</v>
      </c>
      <c r="AC9" s="151">
        <v>3458.1039999999998</v>
      </c>
      <c r="AD9" s="151">
        <v>3472.2</v>
      </c>
      <c r="AE9" s="152">
        <v>3480</v>
      </c>
      <c r="AF9" s="153">
        <v>3491.9</v>
      </c>
      <c r="AG9" s="151">
        <v>3497.7</v>
      </c>
      <c r="AH9" s="151">
        <v>3502.7</v>
      </c>
      <c r="AI9" s="36">
        <v>3507.6</v>
      </c>
      <c r="AJ9" s="38">
        <v>3520.4</v>
      </c>
      <c r="AK9" s="35">
        <v>3527.9</v>
      </c>
      <c r="AL9" s="35">
        <v>3543.6</v>
      </c>
      <c r="AM9" s="40">
        <v>3566.4</v>
      </c>
      <c r="AN9" s="221">
        <v>3565.5</v>
      </c>
      <c r="AO9" s="35">
        <v>3404.5</v>
      </c>
      <c r="AP9" s="39">
        <v>3511.6</v>
      </c>
      <c r="AQ9" s="222">
        <v>3433.4</v>
      </c>
      <c r="AR9" s="221">
        <v>3428.8</v>
      </c>
      <c r="AS9" s="35">
        <v>3406.9</v>
      </c>
      <c r="AT9" s="35">
        <v>3378.9</v>
      </c>
      <c r="AU9" s="36">
        <v>3486.8</v>
      </c>
      <c r="AV9" s="38">
        <v>3393.2</v>
      </c>
      <c r="AW9" s="35">
        <v>3454.4</v>
      </c>
      <c r="AX9" s="35">
        <v>3398.1</v>
      </c>
      <c r="AY9" s="40">
        <v>3499.6</v>
      </c>
      <c r="AZ9" s="38">
        <v>3422.3</v>
      </c>
      <c r="BA9" s="35">
        <v>3457.9</v>
      </c>
      <c r="BB9" s="39">
        <v>3394.1</v>
      </c>
      <c r="BC9" s="223">
        <v>3416.2</v>
      </c>
      <c r="BD9" s="221">
        <v>3475.9</v>
      </c>
      <c r="BE9" s="224">
        <v>3484.4</v>
      </c>
      <c r="BF9" s="225">
        <v>3511.9</v>
      </c>
      <c r="BG9" s="226">
        <v>3568.9</v>
      </c>
      <c r="BH9" s="227">
        <v>3609</v>
      </c>
      <c r="BI9" s="227">
        <v>3605.6</v>
      </c>
      <c r="BJ9" s="228">
        <v>3609.8</v>
      </c>
      <c r="BK9" s="226">
        <v>3626.3</v>
      </c>
      <c r="BL9" s="159">
        <v>3568.1</v>
      </c>
      <c r="BM9" s="98" t="s">
        <v>5</v>
      </c>
    </row>
    <row r="11" spans="1:66" ht="20.25" customHeight="1" x14ac:dyDescent="0.3">
      <c r="A11" t="s">
        <v>154</v>
      </c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 t="s">
        <v>9</v>
      </c>
    </row>
    <row r="12" spans="1:66" x14ac:dyDescent="0.3">
      <c r="A12" s="1" t="s">
        <v>155</v>
      </c>
      <c r="AV12" s="648" t="s">
        <v>8</v>
      </c>
      <c r="AW12" s="648"/>
      <c r="AX12" s="648"/>
      <c r="AY12" s="648"/>
      <c r="AZ12" s="648"/>
      <c r="BA12" s="648"/>
      <c r="BB12" s="648"/>
      <c r="BC12" s="648"/>
      <c r="BD12" s="648"/>
      <c r="BE12" s="648"/>
      <c r="BF12" s="648"/>
      <c r="BG12" s="648"/>
      <c r="BH12" s="648"/>
      <c r="BI12" s="648"/>
      <c r="BJ12" s="648"/>
      <c r="BK12" s="648"/>
      <c r="BL12" s="648"/>
      <c r="BM12" s="648"/>
    </row>
    <row r="14" spans="1:66" x14ac:dyDescent="0.3"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</row>
    <row r="15" spans="1:66" x14ac:dyDescent="0.3">
      <c r="S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6" x14ac:dyDescent="0.3">
      <c r="S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</row>
    <row r="17" spans="17:57" x14ac:dyDescent="0.3">
      <c r="S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7:57" x14ac:dyDescent="0.3"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7:57" x14ac:dyDescent="0.3">
      <c r="Q19" s="8"/>
    </row>
    <row r="20" spans="17:57" x14ac:dyDescent="0.3">
      <c r="Q20" s="8"/>
    </row>
    <row r="21" spans="17:57" x14ac:dyDescent="0.3">
      <c r="Q21" s="8"/>
    </row>
  </sheetData>
  <mergeCells count="8">
    <mergeCell ref="AV12:BM12"/>
    <mergeCell ref="BC1:BM1"/>
    <mergeCell ref="A3:F3"/>
    <mergeCell ref="G3:BJ3"/>
    <mergeCell ref="A4:F4"/>
    <mergeCell ref="G4:BJ4"/>
    <mergeCell ref="A5:A6"/>
    <mergeCell ref="BM5:BM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E608-98B3-42D3-AEF8-60EBC67AD5D0}">
  <dimension ref="A1:BM17"/>
  <sheetViews>
    <sheetView topLeftCell="X1" workbookViewId="0">
      <selection activeCell="G3" sqref="G3:BK3"/>
    </sheetView>
  </sheetViews>
  <sheetFormatPr baseColWidth="10" defaultColWidth="11" defaultRowHeight="14.4" x14ac:dyDescent="0.3"/>
  <cols>
    <col min="1" max="1" width="29" customWidth="1"/>
    <col min="2" max="6" width="6.109375" style="233" customWidth="1"/>
    <col min="7" max="9" width="6.44140625" style="233" customWidth="1"/>
    <col min="10" max="35" width="6" style="233" customWidth="1"/>
    <col min="36" max="64" width="6" customWidth="1"/>
  </cols>
  <sheetData>
    <row r="1" spans="1:65" ht="21.6" x14ac:dyDescent="0.7">
      <c r="A1" s="5" t="s">
        <v>196</v>
      </c>
      <c r="B1" s="232"/>
      <c r="C1" s="232"/>
      <c r="D1" s="232"/>
      <c r="E1" s="232"/>
      <c r="I1" s="232"/>
      <c r="J1" s="232"/>
      <c r="K1" s="232"/>
      <c r="L1" s="232"/>
      <c r="M1" s="232"/>
      <c r="W1" s="232"/>
      <c r="X1" s="232"/>
      <c r="Y1" s="232"/>
      <c r="Z1" s="232"/>
      <c r="AW1" s="658" t="s">
        <v>197</v>
      </c>
      <c r="AX1" s="658"/>
      <c r="AY1" s="658"/>
      <c r="AZ1" s="658"/>
      <c r="BA1" s="658"/>
      <c r="BB1" s="658"/>
      <c r="BC1" s="658"/>
      <c r="BD1" s="658"/>
      <c r="BE1" s="658"/>
      <c r="BF1" s="658"/>
      <c r="BG1" s="658"/>
      <c r="BH1" s="658"/>
      <c r="BI1" s="658"/>
      <c r="BJ1" s="658"/>
      <c r="BK1" s="658"/>
      <c r="BL1" s="658"/>
      <c r="BM1" s="658"/>
    </row>
    <row r="2" spans="1:65" ht="15" thickBot="1" x14ac:dyDescent="0.35">
      <c r="A2" s="1" t="s">
        <v>151</v>
      </c>
      <c r="W2" s="234"/>
      <c r="X2" s="234"/>
      <c r="Y2" s="234"/>
      <c r="Z2" s="234"/>
      <c r="AX2" s="233"/>
      <c r="AY2" s="233"/>
      <c r="AZ2" s="233"/>
      <c r="BA2" s="233"/>
      <c r="BB2" s="233"/>
      <c r="BC2" s="233"/>
      <c r="BD2" s="233"/>
      <c r="BE2" s="233"/>
      <c r="BF2" s="233"/>
      <c r="BG2" s="235"/>
      <c r="BH2" s="233"/>
      <c r="BI2" s="233"/>
      <c r="BJ2" s="233"/>
      <c r="BK2" s="233"/>
      <c r="BL2" s="233"/>
      <c r="BM2" s="1" t="s">
        <v>152</v>
      </c>
    </row>
    <row r="3" spans="1:65" ht="16.2" thickBot="1" x14ac:dyDescent="0.35">
      <c r="A3" s="636" t="s">
        <v>32</v>
      </c>
      <c r="B3" s="637"/>
      <c r="C3" s="637"/>
      <c r="D3" s="637"/>
      <c r="E3" s="637"/>
      <c r="F3" s="638"/>
      <c r="G3" s="659" t="s">
        <v>10</v>
      </c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660"/>
      <c r="Y3" s="660"/>
      <c r="Z3" s="660"/>
      <c r="AA3" s="660"/>
      <c r="AB3" s="660"/>
      <c r="AC3" s="660"/>
      <c r="AD3" s="660"/>
      <c r="AE3" s="660"/>
      <c r="AF3" s="660"/>
      <c r="AG3" s="660"/>
      <c r="AH3" s="660"/>
      <c r="AI3" s="660"/>
      <c r="AJ3" s="660"/>
      <c r="AK3" s="660"/>
      <c r="AL3" s="660"/>
      <c r="AM3" s="660"/>
      <c r="AN3" s="660"/>
      <c r="AO3" s="660"/>
      <c r="AP3" s="660"/>
      <c r="AQ3" s="660"/>
      <c r="AR3" s="660"/>
      <c r="AS3" s="660"/>
      <c r="AT3" s="660"/>
      <c r="AU3" s="660"/>
      <c r="AV3" s="660"/>
      <c r="AW3" s="660"/>
      <c r="AX3" s="660"/>
      <c r="AY3" s="660"/>
      <c r="AZ3" s="660"/>
      <c r="BA3" s="660"/>
      <c r="BB3" s="660"/>
      <c r="BC3" s="660"/>
      <c r="BD3" s="660"/>
      <c r="BE3" s="660"/>
      <c r="BF3" s="660"/>
      <c r="BG3" s="660"/>
      <c r="BH3" s="660"/>
      <c r="BI3" s="660"/>
      <c r="BJ3" s="660"/>
      <c r="BK3" s="660"/>
      <c r="BL3" s="236"/>
      <c r="BM3" s="237"/>
    </row>
    <row r="4" spans="1:65" ht="16.2" thickBot="1" x14ac:dyDescent="0.35">
      <c r="A4" s="661" t="s">
        <v>33</v>
      </c>
      <c r="B4" s="662"/>
      <c r="C4" s="662"/>
      <c r="D4" s="662"/>
      <c r="E4" s="662"/>
      <c r="F4" s="662"/>
      <c r="G4" s="663" t="s">
        <v>34</v>
      </c>
      <c r="H4" s="664"/>
      <c r="I4" s="664"/>
      <c r="J4" s="664"/>
      <c r="K4" s="664"/>
      <c r="L4" s="664"/>
      <c r="M4" s="664"/>
      <c r="N4" s="664"/>
      <c r="O4" s="664"/>
      <c r="P4" s="664"/>
      <c r="Q4" s="664"/>
      <c r="R4" s="664"/>
      <c r="S4" s="664"/>
      <c r="T4" s="664"/>
      <c r="U4" s="664"/>
      <c r="V4" s="664"/>
      <c r="W4" s="664"/>
      <c r="X4" s="664"/>
      <c r="Y4" s="664"/>
      <c r="Z4" s="664"/>
      <c r="AA4" s="664"/>
      <c r="AB4" s="664"/>
      <c r="AC4" s="664"/>
      <c r="AD4" s="664"/>
      <c r="AE4" s="664"/>
      <c r="AF4" s="664"/>
      <c r="AG4" s="664"/>
      <c r="AH4" s="664"/>
      <c r="AI4" s="664"/>
      <c r="AJ4" s="664"/>
      <c r="AK4" s="664"/>
      <c r="AL4" s="664"/>
      <c r="AM4" s="664"/>
      <c r="AN4" s="664"/>
      <c r="AO4" s="664"/>
      <c r="AP4" s="664"/>
      <c r="AQ4" s="664"/>
      <c r="AR4" s="664"/>
      <c r="AS4" s="664"/>
      <c r="AT4" s="664"/>
      <c r="AU4" s="664"/>
      <c r="AV4" s="664"/>
      <c r="AW4" s="664"/>
      <c r="AX4" s="664"/>
      <c r="AY4" s="664"/>
      <c r="AZ4" s="664"/>
      <c r="BA4" s="664"/>
      <c r="BB4" s="664"/>
      <c r="BC4" s="664"/>
      <c r="BD4" s="664"/>
      <c r="BE4" s="664"/>
      <c r="BF4" s="664"/>
      <c r="BG4" s="664"/>
      <c r="BH4" s="664"/>
      <c r="BI4" s="664"/>
      <c r="BJ4" s="664"/>
      <c r="BK4" s="660"/>
      <c r="BL4" s="236"/>
    </row>
    <row r="5" spans="1:65" ht="90.6" x14ac:dyDescent="0.3">
      <c r="A5" s="652"/>
      <c r="B5" s="238" t="s">
        <v>26</v>
      </c>
      <c r="C5" s="238" t="s">
        <v>25</v>
      </c>
      <c r="D5" s="238" t="s">
        <v>24</v>
      </c>
      <c r="E5" s="238" t="s">
        <v>23</v>
      </c>
      <c r="F5" s="239" t="s">
        <v>22</v>
      </c>
      <c r="G5" s="240" t="s">
        <v>11</v>
      </c>
      <c r="H5" s="241" t="s">
        <v>12</v>
      </c>
      <c r="I5" s="242" t="s">
        <v>13</v>
      </c>
      <c r="J5" s="243" t="s">
        <v>14</v>
      </c>
      <c r="K5" s="243" t="s">
        <v>15</v>
      </c>
      <c r="L5" s="241" t="s">
        <v>16</v>
      </c>
      <c r="M5" s="240" t="s">
        <v>35</v>
      </c>
      <c r="N5" s="244" t="s">
        <v>38</v>
      </c>
      <c r="O5" s="244" t="s">
        <v>40</v>
      </c>
      <c r="P5" s="245" t="s">
        <v>42</v>
      </c>
      <c r="Q5" s="240" t="s">
        <v>44</v>
      </c>
      <c r="R5" s="244" t="s">
        <v>49</v>
      </c>
      <c r="S5" s="245" t="s">
        <v>54</v>
      </c>
      <c r="T5" s="240" t="s">
        <v>56</v>
      </c>
      <c r="U5" s="244" t="s">
        <v>58</v>
      </c>
      <c r="V5" s="244" t="s">
        <v>60</v>
      </c>
      <c r="W5" s="245" t="s">
        <v>162</v>
      </c>
      <c r="X5" s="245" t="s">
        <v>163</v>
      </c>
      <c r="Y5" s="245" t="s">
        <v>164</v>
      </c>
      <c r="Z5" s="245" t="s">
        <v>165</v>
      </c>
      <c r="AA5" s="245" t="s">
        <v>166</v>
      </c>
      <c r="AB5" s="240" t="s">
        <v>167</v>
      </c>
      <c r="AC5" s="244" t="s">
        <v>168</v>
      </c>
      <c r="AD5" s="244" t="s">
        <v>169</v>
      </c>
      <c r="AE5" s="245" t="s">
        <v>170</v>
      </c>
      <c r="AF5" s="246" t="s">
        <v>198</v>
      </c>
      <c r="AG5" s="247" t="s">
        <v>81</v>
      </c>
      <c r="AH5" s="247" t="s">
        <v>82</v>
      </c>
      <c r="AI5" s="248" t="s">
        <v>83</v>
      </c>
      <c r="AJ5" s="246" t="s">
        <v>110</v>
      </c>
      <c r="AK5" s="247" t="s">
        <v>111</v>
      </c>
      <c r="AL5" s="247" t="s">
        <v>112</v>
      </c>
      <c r="AM5" s="248" t="s">
        <v>113</v>
      </c>
      <c r="AN5" s="246" t="s">
        <v>114</v>
      </c>
      <c r="AO5" s="247" t="s">
        <v>115</v>
      </c>
      <c r="AP5" s="247" t="s">
        <v>116</v>
      </c>
      <c r="AQ5" s="248" t="s">
        <v>117</v>
      </c>
      <c r="AR5" s="246" t="s">
        <v>119</v>
      </c>
      <c r="AS5" s="247" t="s">
        <v>118</v>
      </c>
      <c r="AT5" s="247" t="s">
        <v>120</v>
      </c>
      <c r="AU5" s="248" t="s">
        <v>121</v>
      </c>
      <c r="AV5" s="246" t="s">
        <v>122</v>
      </c>
      <c r="AW5" s="247" t="s">
        <v>123</v>
      </c>
      <c r="AX5" s="247" t="s">
        <v>124</v>
      </c>
      <c r="AY5" s="249" t="s">
        <v>125</v>
      </c>
      <c r="AZ5" s="246" t="s">
        <v>199</v>
      </c>
      <c r="BA5" s="247" t="s">
        <v>127</v>
      </c>
      <c r="BB5" s="247" t="s">
        <v>128</v>
      </c>
      <c r="BC5" s="249" t="s">
        <v>129</v>
      </c>
      <c r="BD5" s="246" t="s">
        <v>171</v>
      </c>
      <c r="BE5" s="247" t="s">
        <v>131</v>
      </c>
      <c r="BF5" s="247" t="s">
        <v>132</v>
      </c>
      <c r="BG5" s="177" t="s">
        <v>172</v>
      </c>
      <c r="BH5" s="172" t="s">
        <v>137</v>
      </c>
      <c r="BI5" s="172" t="s">
        <v>138</v>
      </c>
      <c r="BJ5" s="173" t="s">
        <v>200</v>
      </c>
      <c r="BK5" s="177" t="s">
        <v>173</v>
      </c>
      <c r="BL5" s="173" t="s">
        <v>201</v>
      </c>
      <c r="BM5" s="656"/>
    </row>
    <row r="6" spans="1:65" ht="79.8" thickBot="1" x14ac:dyDescent="0.35">
      <c r="A6" s="653"/>
      <c r="B6" s="250" t="s">
        <v>28</v>
      </c>
      <c r="C6" s="250" t="s">
        <v>31</v>
      </c>
      <c r="D6" s="250" t="s">
        <v>29</v>
      </c>
      <c r="E6" s="250" t="s">
        <v>30</v>
      </c>
      <c r="F6" s="251" t="s">
        <v>27</v>
      </c>
      <c r="G6" s="252" t="s">
        <v>174</v>
      </c>
      <c r="H6" s="251" t="s">
        <v>21</v>
      </c>
      <c r="I6" s="253" t="s">
        <v>20</v>
      </c>
      <c r="J6" s="254" t="s">
        <v>19</v>
      </c>
      <c r="K6" s="255" t="s">
        <v>18</v>
      </c>
      <c r="L6" s="256" t="s">
        <v>17</v>
      </c>
      <c r="M6" s="257" t="s">
        <v>36</v>
      </c>
      <c r="N6" s="250" t="s">
        <v>39</v>
      </c>
      <c r="O6" s="250" t="s">
        <v>41</v>
      </c>
      <c r="P6" s="251" t="s">
        <v>43</v>
      </c>
      <c r="Q6" s="257" t="s">
        <v>45</v>
      </c>
      <c r="R6" s="250" t="s">
        <v>202</v>
      </c>
      <c r="S6" s="251" t="s">
        <v>55</v>
      </c>
      <c r="T6" s="257" t="s">
        <v>57</v>
      </c>
      <c r="U6" s="250" t="s">
        <v>59</v>
      </c>
      <c r="V6" s="250" t="s">
        <v>61</v>
      </c>
      <c r="W6" s="245" t="s">
        <v>175</v>
      </c>
      <c r="X6" s="245" t="s">
        <v>176</v>
      </c>
      <c r="Y6" s="245" t="s">
        <v>177</v>
      </c>
      <c r="Z6" s="245" t="s">
        <v>178</v>
      </c>
      <c r="AA6" s="245" t="s">
        <v>179</v>
      </c>
      <c r="AB6" s="257" t="s">
        <v>180</v>
      </c>
      <c r="AC6" s="250" t="s">
        <v>181</v>
      </c>
      <c r="AD6" s="250" t="s">
        <v>182</v>
      </c>
      <c r="AE6" s="251" t="s">
        <v>183</v>
      </c>
      <c r="AF6" s="182" t="s">
        <v>84</v>
      </c>
      <c r="AG6" s="179" t="s">
        <v>85</v>
      </c>
      <c r="AH6" s="179" t="s">
        <v>86</v>
      </c>
      <c r="AI6" s="180" t="s">
        <v>87</v>
      </c>
      <c r="AJ6" s="186" t="s">
        <v>88</v>
      </c>
      <c r="AK6" s="187" t="s">
        <v>89</v>
      </c>
      <c r="AL6" s="187" t="s">
        <v>90</v>
      </c>
      <c r="AM6" s="258" t="s">
        <v>91</v>
      </c>
      <c r="AN6" s="186" t="s">
        <v>92</v>
      </c>
      <c r="AO6" s="187" t="s">
        <v>93</v>
      </c>
      <c r="AP6" s="187" t="s">
        <v>94</v>
      </c>
      <c r="AQ6" s="258" t="s">
        <v>95</v>
      </c>
      <c r="AR6" s="186" t="s">
        <v>96</v>
      </c>
      <c r="AS6" s="187" t="s">
        <v>97</v>
      </c>
      <c r="AT6" s="187" t="s">
        <v>98</v>
      </c>
      <c r="AU6" s="258" t="s">
        <v>99</v>
      </c>
      <c r="AV6" s="186" t="s">
        <v>100</v>
      </c>
      <c r="AW6" s="187" t="s">
        <v>101</v>
      </c>
      <c r="AX6" s="187" t="s">
        <v>102</v>
      </c>
      <c r="AY6" s="188" t="s">
        <v>103</v>
      </c>
      <c r="AZ6" s="182" t="s">
        <v>104</v>
      </c>
      <c r="BA6" s="179" t="s">
        <v>105</v>
      </c>
      <c r="BB6" s="179" t="s">
        <v>106</v>
      </c>
      <c r="BC6" s="185" t="s">
        <v>107</v>
      </c>
      <c r="BD6" s="182" t="s">
        <v>108</v>
      </c>
      <c r="BE6" s="179" t="s">
        <v>109</v>
      </c>
      <c r="BF6" s="179" t="s">
        <v>133</v>
      </c>
      <c r="BG6" s="182" t="s">
        <v>135</v>
      </c>
      <c r="BH6" s="179" t="s">
        <v>136</v>
      </c>
      <c r="BI6" s="179" t="s">
        <v>139</v>
      </c>
      <c r="BJ6" s="180" t="s">
        <v>141</v>
      </c>
      <c r="BK6" s="182" t="s">
        <v>143</v>
      </c>
      <c r="BL6" s="180" t="s">
        <v>145</v>
      </c>
      <c r="BM6" s="657"/>
    </row>
    <row r="7" spans="1:65" ht="20.399999999999999" x14ac:dyDescent="0.3">
      <c r="A7" s="117" t="s">
        <v>0</v>
      </c>
      <c r="B7" s="118">
        <v>41</v>
      </c>
      <c r="C7" s="118">
        <v>60.7</v>
      </c>
      <c r="D7" s="118">
        <v>57.5</v>
      </c>
      <c r="E7" s="118">
        <v>54.6</v>
      </c>
      <c r="F7" s="119">
        <v>66.400000000000006</v>
      </c>
      <c r="G7" s="259" t="s">
        <v>203</v>
      </c>
      <c r="H7" s="119">
        <v>10.9</v>
      </c>
      <c r="I7" s="190">
        <v>18.899999999999999</v>
      </c>
      <c r="J7" s="191">
        <v>11</v>
      </c>
      <c r="K7" s="191">
        <v>9.4</v>
      </c>
      <c r="L7" s="189">
        <v>6.7</v>
      </c>
      <c r="M7" s="190">
        <v>15</v>
      </c>
      <c r="N7" s="191">
        <v>16.399999999999999</v>
      </c>
      <c r="O7" s="260">
        <v>12.9</v>
      </c>
      <c r="P7" s="261">
        <v>10.3</v>
      </c>
      <c r="Q7" s="262">
        <v>9.4</v>
      </c>
      <c r="R7" s="260">
        <v>4</v>
      </c>
      <c r="S7" s="261">
        <v>4.3000000000001801</v>
      </c>
      <c r="T7" s="262">
        <v>-2.6</v>
      </c>
      <c r="U7" s="260">
        <v>-6.9</v>
      </c>
      <c r="V7" s="260">
        <v>2.0120000000001701</v>
      </c>
      <c r="W7" s="261">
        <v>5.5</v>
      </c>
      <c r="X7" s="262">
        <v>4</v>
      </c>
      <c r="Y7" s="260">
        <v>2.5999999999999099</v>
      </c>
      <c r="Z7" s="260">
        <v>1.6999999999998201</v>
      </c>
      <c r="AA7" s="261">
        <v>7.5</v>
      </c>
      <c r="AB7" s="262">
        <v>9.0999999999999108</v>
      </c>
      <c r="AC7" s="260">
        <v>3.85699999999997</v>
      </c>
      <c r="AD7" s="260">
        <v>10.143000000000001</v>
      </c>
      <c r="AE7" s="261">
        <v>6.6000000000003602</v>
      </c>
      <c r="AF7" s="263">
        <v>7.1</v>
      </c>
      <c r="AG7" s="264">
        <v>3.6</v>
      </c>
      <c r="AH7" s="264">
        <v>1.8</v>
      </c>
      <c r="AI7" s="265">
        <v>3.2</v>
      </c>
      <c r="AJ7" s="266">
        <v>8.1999999999999993</v>
      </c>
      <c r="AK7" s="267">
        <v>3.8</v>
      </c>
      <c r="AL7" s="267">
        <v>8.6999999999999993</v>
      </c>
      <c r="AM7" s="268">
        <v>10.5</v>
      </c>
      <c r="AN7" s="266">
        <v>1.5</v>
      </c>
      <c r="AO7" s="269">
        <v>-102.6</v>
      </c>
      <c r="AP7" s="267">
        <v>69.2</v>
      </c>
      <c r="AQ7" s="268">
        <v>-56.9</v>
      </c>
      <c r="AR7" s="270">
        <v>-106.9</v>
      </c>
      <c r="AS7" s="269">
        <v>-2</v>
      </c>
      <c r="AT7" s="269">
        <v>-14.1</v>
      </c>
      <c r="AU7" s="268">
        <v>76.7</v>
      </c>
      <c r="AV7" s="266">
        <v>-60.5</v>
      </c>
      <c r="AW7" s="267">
        <v>46.6</v>
      </c>
      <c r="AX7" s="267">
        <v>-0.7</v>
      </c>
      <c r="AY7" s="271">
        <v>16.899999999999999</v>
      </c>
      <c r="AZ7" s="272">
        <v>-22.1</v>
      </c>
      <c r="BA7" s="273">
        <v>24.9</v>
      </c>
      <c r="BB7" s="274">
        <v>-15.399999999999601</v>
      </c>
      <c r="BC7" s="275">
        <v>-22.8000000000002</v>
      </c>
      <c r="BD7" s="276">
        <v>48.800000000000203</v>
      </c>
      <c r="BE7" s="274">
        <v>-24.400000000000102</v>
      </c>
      <c r="BF7" s="277">
        <v>41</v>
      </c>
      <c r="BG7" s="266">
        <v>-5.5</v>
      </c>
      <c r="BH7" s="267">
        <v>28.5</v>
      </c>
      <c r="BI7" s="267">
        <v>34.800000000000203</v>
      </c>
      <c r="BJ7" s="271">
        <v>-7</v>
      </c>
      <c r="BK7" s="266">
        <v>-29.300000000000182</v>
      </c>
      <c r="BL7" s="268">
        <v>13.8</v>
      </c>
      <c r="BM7" s="135" t="s">
        <v>3</v>
      </c>
    </row>
    <row r="8" spans="1:65" ht="20.399999999999999" x14ac:dyDescent="0.3">
      <c r="A8" s="52" t="s">
        <v>1</v>
      </c>
      <c r="B8" s="136">
        <v>35.4</v>
      </c>
      <c r="C8" s="136">
        <v>19.5</v>
      </c>
      <c r="D8" s="136">
        <v>12.8</v>
      </c>
      <c r="E8" s="136" t="s">
        <v>204</v>
      </c>
      <c r="F8" s="137">
        <v>12.1</v>
      </c>
      <c r="G8" s="278" t="s">
        <v>205</v>
      </c>
      <c r="H8" s="137">
        <v>20</v>
      </c>
      <c r="I8" s="138">
        <v>17.5</v>
      </c>
      <c r="J8" s="136">
        <v>13.5</v>
      </c>
      <c r="K8" s="136">
        <v>1.9</v>
      </c>
      <c r="L8" s="137">
        <v>6.2</v>
      </c>
      <c r="M8" s="138">
        <v>10.4</v>
      </c>
      <c r="N8" s="136">
        <v>17.7</v>
      </c>
      <c r="O8" s="279">
        <v>13</v>
      </c>
      <c r="P8" s="280">
        <v>17.2</v>
      </c>
      <c r="Q8" s="281">
        <v>14.4</v>
      </c>
      <c r="R8" s="279">
        <v>2.7000000000000499</v>
      </c>
      <c r="S8" s="280">
        <v>10.1999999999999</v>
      </c>
      <c r="T8" s="281">
        <v>-12.5</v>
      </c>
      <c r="U8" s="279">
        <v>-5.4</v>
      </c>
      <c r="V8" s="279">
        <v>3.7509999999999799</v>
      </c>
      <c r="W8" s="280">
        <v>4.4000000000000004</v>
      </c>
      <c r="X8" s="281">
        <v>8.6999999999999993</v>
      </c>
      <c r="Y8" s="279">
        <v>0.30000000000006799</v>
      </c>
      <c r="Z8" s="279">
        <v>6.5999999999999099</v>
      </c>
      <c r="AA8" s="280">
        <v>3.30000000000007</v>
      </c>
      <c r="AB8" s="281">
        <v>5.69999999999993</v>
      </c>
      <c r="AC8" s="279">
        <v>2.7470000000000701</v>
      </c>
      <c r="AD8" s="279">
        <v>3.9529999999999701</v>
      </c>
      <c r="AE8" s="280">
        <v>1.2000000000000499</v>
      </c>
      <c r="AF8" s="281">
        <v>4.8</v>
      </c>
      <c r="AG8" s="282">
        <v>2.2000000000000002</v>
      </c>
      <c r="AH8" s="282">
        <v>3.2</v>
      </c>
      <c r="AI8" s="283">
        <v>1.7</v>
      </c>
      <c r="AJ8" s="284">
        <v>4.5999999999999996</v>
      </c>
      <c r="AK8" s="285">
        <v>3.7</v>
      </c>
      <c r="AL8" s="286">
        <v>7</v>
      </c>
      <c r="AM8" s="287">
        <v>12.3</v>
      </c>
      <c r="AN8" s="284">
        <v>-2.4</v>
      </c>
      <c r="AO8" s="285">
        <v>-58.4</v>
      </c>
      <c r="AP8" s="285">
        <v>37.9</v>
      </c>
      <c r="AQ8" s="287">
        <v>-21.4</v>
      </c>
      <c r="AR8" s="284">
        <v>102.4</v>
      </c>
      <c r="AS8" s="285">
        <v>-19.899999999999999</v>
      </c>
      <c r="AT8" s="285">
        <v>-13.9</v>
      </c>
      <c r="AU8" s="287">
        <v>31.2</v>
      </c>
      <c r="AV8" s="284">
        <v>-33.1</v>
      </c>
      <c r="AW8" s="285">
        <v>14.6</v>
      </c>
      <c r="AX8" s="285">
        <v>-55.6</v>
      </c>
      <c r="AY8" s="288">
        <v>84.6</v>
      </c>
      <c r="AZ8" s="284">
        <v>-55.2</v>
      </c>
      <c r="BA8" s="285">
        <v>10.7</v>
      </c>
      <c r="BB8" s="286">
        <v>-48.6</v>
      </c>
      <c r="BC8" s="289">
        <v>45.199999999999903</v>
      </c>
      <c r="BD8" s="290">
        <v>10.8000000000001</v>
      </c>
      <c r="BE8" s="286">
        <v>32.9</v>
      </c>
      <c r="BF8" s="288">
        <v>-14</v>
      </c>
      <c r="BG8" s="284">
        <v>62.5</v>
      </c>
      <c r="BH8" s="285">
        <v>11.5</v>
      </c>
      <c r="BI8" s="285">
        <v>-38.200000000000003</v>
      </c>
      <c r="BJ8" s="288">
        <v>11.3</v>
      </c>
      <c r="BK8" s="284">
        <v>45.799999999999955</v>
      </c>
      <c r="BL8" s="287">
        <v>-71.900000000000006</v>
      </c>
      <c r="BM8" s="150" t="s">
        <v>4</v>
      </c>
    </row>
    <row r="9" spans="1:65" ht="41.4" thickBot="1" x14ac:dyDescent="0.35">
      <c r="A9" s="53" t="s">
        <v>2</v>
      </c>
      <c r="B9" s="151">
        <v>76.400000000000006</v>
      </c>
      <c r="C9" s="151">
        <v>80.2</v>
      </c>
      <c r="D9" s="151">
        <v>70.3</v>
      </c>
      <c r="E9" s="151">
        <v>43.5</v>
      </c>
      <c r="F9" s="152">
        <v>78.5</v>
      </c>
      <c r="G9" s="291" t="s">
        <v>206</v>
      </c>
      <c r="H9" s="152">
        <v>30.9</v>
      </c>
      <c r="I9" s="153">
        <v>36.4</v>
      </c>
      <c r="J9" s="151">
        <v>24.5</v>
      </c>
      <c r="K9" s="151">
        <v>11.3</v>
      </c>
      <c r="L9" s="152">
        <v>12.9</v>
      </c>
      <c r="M9" s="153">
        <v>25.4</v>
      </c>
      <c r="N9" s="151">
        <v>34.1</v>
      </c>
      <c r="O9" s="292">
        <v>25.9</v>
      </c>
      <c r="P9" s="293">
        <v>27.5</v>
      </c>
      <c r="Q9" s="294">
        <v>23.8</v>
      </c>
      <c r="R9" s="292">
        <v>6.6999999999998199</v>
      </c>
      <c r="S9" s="293">
        <v>14.500000000000499</v>
      </c>
      <c r="T9" s="294">
        <f>SUM(T7:T8)</f>
        <v>-15.1</v>
      </c>
      <c r="U9" s="292">
        <f>SUM(U7:U8)</f>
        <v>-12.3</v>
      </c>
      <c r="V9" s="292">
        <v>5.7630000000003703</v>
      </c>
      <c r="W9" s="293">
        <v>9.9</v>
      </c>
      <c r="X9" s="294">
        <f>SUM(X7:X8)</f>
        <v>12.7</v>
      </c>
      <c r="Y9" s="292">
        <v>2.9000000000000901</v>
      </c>
      <c r="Z9" s="292">
        <v>8.2999999999992706</v>
      </c>
      <c r="AA9" s="293">
        <v>10.8000000000002</v>
      </c>
      <c r="AB9" s="294">
        <v>14.8000000000002</v>
      </c>
      <c r="AC9" s="292">
        <v>6.60399999999981</v>
      </c>
      <c r="AD9" s="292">
        <v>14.096</v>
      </c>
      <c r="AE9" s="293">
        <v>7.8000000000001801</v>
      </c>
      <c r="AF9" s="294">
        <v>11.9</v>
      </c>
      <c r="AG9" s="295">
        <v>5.8</v>
      </c>
      <c r="AH9" s="295">
        <v>5</v>
      </c>
      <c r="AI9" s="296">
        <v>4.9000000000000004</v>
      </c>
      <c r="AJ9" s="297">
        <v>12.8</v>
      </c>
      <c r="AK9" s="298">
        <v>7.5</v>
      </c>
      <c r="AL9" s="298">
        <v>15.7</v>
      </c>
      <c r="AM9" s="299">
        <v>22.8</v>
      </c>
      <c r="AN9" s="297">
        <v>-0.9</v>
      </c>
      <c r="AO9" s="300">
        <v>-161</v>
      </c>
      <c r="AP9" s="298">
        <v>107.1</v>
      </c>
      <c r="AQ9" s="299">
        <v>-78.2</v>
      </c>
      <c r="AR9" s="297">
        <v>-4.5999999999999996</v>
      </c>
      <c r="AS9" s="298">
        <v>-21.9</v>
      </c>
      <c r="AT9" s="300">
        <v>-28</v>
      </c>
      <c r="AU9" s="299">
        <v>107.9</v>
      </c>
      <c r="AV9" s="297">
        <v>-93.6</v>
      </c>
      <c r="AW9" s="298">
        <v>61.2</v>
      </c>
      <c r="AX9" s="298">
        <v>-56.3</v>
      </c>
      <c r="AY9" s="301">
        <v>101.5</v>
      </c>
      <c r="AZ9" s="297">
        <v>-77.3</v>
      </c>
      <c r="BA9" s="298">
        <v>35.6</v>
      </c>
      <c r="BB9" s="300">
        <v>-63.800000000000203</v>
      </c>
      <c r="BC9" s="302">
        <v>22.099999999999898</v>
      </c>
      <c r="BD9" s="303">
        <v>59.700000000000301</v>
      </c>
      <c r="BE9" s="300">
        <v>8.5</v>
      </c>
      <c r="BF9" s="301">
        <v>28</v>
      </c>
      <c r="BG9" s="297">
        <v>56.9</v>
      </c>
      <c r="BH9" s="298">
        <v>40</v>
      </c>
      <c r="BI9" s="298">
        <v>-3.4000000000000901</v>
      </c>
      <c r="BJ9" s="301">
        <v>4.2</v>
      </c>
      <c r="BK9" s="297">
        <v>16.5</v>
      </c>
      <c r="BL9" s="299">
        <v>-58.2</v>
      </c>
      <c r="BM9" s="304" t="s">
        <v>5</v>
      </c>
    </row>
    <row r="11" spans="1:65" x14ac:dyDescent="0.3">
      <c r="A11" t="s">
        <v>154</v>
      </c>
      <c r="AS11" s="233"/>
      <c r="AT11" s="233"/>
      <c r="AU11" s="233"/>
      <c r="AV11" s="233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6" t="s">
        <v>9</v>
      </c>
    </row>
    <row r="12" spans="1:65" x14ac:dyDescent="0.3">
      <c r="A12" s="1" t="s">
        <v>155</v>
      </c>
      <c r="AS12" s="233"/>
      <c r="AT12" s="233"/>
      <c r="AU12" s="233"/>
      <c r="AV12" s="233"/>
      <c r="AW12" s="306"/>
      <c r="AX12" s="306"/>
      <c r="AY12" s="306"/>
      <c r="AZ12" s="306"/>
      <c r="BA12" s="306"/>
      <c r="BB12" s="306"/>
      <c r="BC12" s="306"/>
      <c r="BD12" s="306"/>
      <c r="BE12" s="306"/>
      <c r="BF12" s="306"/>
      <c r="BG12" s="306"/>
      <c r="BH12" s="306"/>
      <c r="BI12" s="306"/>
      <c r="BJ12" s="306"/>
      <c r="BK12" s="306"/>
      <c r="BL12" s="306"/>
      <c r="BM12" s="307"/>
    </row>
    <row r="13" spans="1:65" x14ac:dyDescent="0.3">
      <c r="AS13" s="233"/>
      <c r="AT13" s="233"/>
      <c r="AU13" s="233"/>
      <c r="AV13" s="233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4"/>
      <c r="BI13" s="234"/>
      <c r="BJ13" s="234"/>
      <c r="BK13" s="234"/>
      <c r="BL13" s="234"/>
      <c r="BM13" s="1" t="s">
        <v>8</v>
      </c>
    </row>
    <row r="15" spans="1:65" x14ac:dyDescent="0.3">
      <c r="A15" s="1" t="s">
        <v>207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7" spans="2:8" x14ac:dyDescent="0.3">
      <c r="B17" s="234"/>
      <c r="C17" s="234"/>
      <c r="D17" s="234"/>
      <c r="E17" s="234"/>
      <c r="F17" s="234"/>
      <c r="G17" s="234"/>
      <c r="H17" s="234"/>
    </row>
  </sheetData>
  <mergeCells count="7">
    <mergeCell ref="A5:A6"/>
    <mergeCell ref="BM5:BM6"/>
    <mergeCell ref="AW1:BM1"/>
    <mergeCell ref="A3:F3"/>
    <mergeCell ref="G3:BK3"/>
    <mergeCell ref="A4:F4"/>
    <mergeCell ref="G4:BK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1CA9D-ECA6-415B-BE6C-D9808818A278}">
  <dimension ref="A1:BL78"/>
  <sheetViews>
    <sheetView topLeftCell="AD1" workbookViewId="0">
      <selection activeCell="BA1" sqref="BA1:BL1"/>
    </sheetView>
  </sheetViews>
  <sheetFormatPr baseColWidth="10" defaultRowHeight="14.4" x14ac:dyDescent="0.3"/>
  <cols>
    <col min="1" max="1" width="53.88671875" customWidth="1"/>
    <col min="2" max="60" width="6.5546875" customWidth="1"/>
    <col min="61" max="63" width="6.88671875" customWidth="1"/>
    <col min="64" max="64" width="32.33203125" customWidth="1"/>
  </cols>
  <sheetData>
    <row r="1" spans="1:64" ht="27" x14ac:dyDescent="0.85">
      <c r="A1" s="308" t="s">
        <v>208</v>
      </c>
      <c r="BA1" s="669" t="s">
        <v>209</v>
      </c>
      <c r="BB1" s="669"/>
      <c r="BC1" s="669"/>
      <c r="BD1" s="669"/>
      <c r="BE1" s="669"/>
      <c r="BF1" s="669"/>
      <c r="BG1" s="669"/>
      <c r="BH1" s="669"/>
      <c r="BI1" s="669"/>
      <c r="BJ1" s="669"/>
      <c r="BK1" s="669"/>
      <c r="BL1" s="669"/>
    </row>
    <row r="2" spans="1:64" ht="15" thickBot="1" x14ac:dyDescent="0.35">
      <c r="A2" s="1" t="s">
        <v>151</v>
      </c>
      <c r="BL2" s="1" t="s">
        <v>152</v>
      </c>
    </row>
    <row r="3" spans="1:64" ht="15" thickBot="1" x14ac:dyDescent="0.35">
      <c r="B3" s="670" t="s">
        <v>210</v>
      </c>
      <c r="C3" s="671"/>
      <c r="D3" s="671"/>
      <c r="E3" s="672"/>
      <c r="F3" s="670" t="s">
        <v>10</v>
      </c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  <c r="S3" s="671"/>
      <c r="T3" s="671"/>
      <c r="U3" s="671"/>
      <c r="V3" s="671"/>
      <c r="W3" s="671"/>
      <c r="X3" s="671"/>
      <c r="Y3" s="671"/>
      <c r="Z3" s="671"/>
      <c r="AA3" s="671"/>
      <c r="AB3" s="671"/>
      <c r="AC3" s="671"/>
      <c r="AD3" s="671"/>
      <c r="AE3" s="671"/>
      <c r="AF3" s="671"/>
      <c r="AG3" s="671"/>
      <c r="AH3" s="671"/>
      <c r="AI3" s="671"/>
      <c r="AJ3" s="671"/>
      <c r="AK3" s="671"/>
      <c r="AL3" s="671"/>
      <c r="AM3" s="671"/>
      <c r="AN3" s="671"/>
      <c r="AO3" s="671"/>
      <c r="AP3" s="671"/>
      <c r="AQ3" s="671"/>
      <c r="AR3" s="671"/>
      <c r="AS3" s="671"/>
      <c r="AT3" s="671"/>
      <c r="AU3" s="671"/>
      <c r="AV3" s="671"/>
      <c r="AW3" s="671"/>
      <c r="AX3" s="671"/>
      <c r="AY3" s="671"/>
      <c r="AZ3" s="671"/>
      <c r="BA3" s="671"/>
      <c r="BB3" s="671"/>
      <c r="BC3" s="671"/>
      <c r="BD3" s="671"/>
      <c r="BE3" s="671"/>
      <c r="BF3" s="309"/>
      <c r="BG3" s="309"/>
      <c r="BH3" s="309"/>
      <c r="BI3" s="309"/>
      <c r="BJ3" s="309"/>
      <c r="BK3" s="309"/>
    </row>
    <row r="4" spans="1:64" ht="15" thickBot="1" x14ac:dyDescent="0.35">
      <c r="B4" s="670" t="s">
        <v>211</v>
      </c>
      <c r="C4" s="671"/>
      <c r="D4" s="671"/>
      <c r="E4" s="672"/>
      <c r="F4" s="673" t="s">
        <v>34</v>
      </c>
      <c r="G4" s="674"/>
      <c r="H4" s="674"/>
      <c r="I4" s="674"/>
      <c r="J4" s="674"/>
      <c r="K4" s="674"/>
      <c r="L4" s="674"/>
      <c r="M4" s="674"/>
      <c r="N4" s="674"/>
      <c r="O4" s="674"/>
      <c r="P4" s="674"/>
      <c r="Q4" s="674"/>
      <c r="R4" s="674"/>
      <c r="S4" s="674"/>
      <c r="T4" s="674"/>
      <c r="U4" s="674"/>
      <c r="V4" s="674"/>
      <c r="W4" s="674"/>
      <c r="X4" s="674"/>
      <c r="Y4" s="674"/>
      <c r="Z4" s="674"/>
      <c r="AA4" s="674"/>
      <c r="AB4" s="674"/>
      <c r="AC4" s="674"/>
      <c r="AD4" s="674"/>
      <c r="AE4" s="674"/>
      <c r="AF4" s="674"/>
      <c r="AG4" s="674"/>
      <c r="AH4" s="674"/>
      <c r="AI4" s="674"/>
      <c r="AJ4" s="674"/>
      <c r="AK4" s="674"/>
      <c r="AL4" s="674"/>
      <c r="AM4" s="674"/>
      <c r="AN4" s="674"/>
      <c r="AO4" s="674"/>
      <c r="AP4" s="674"/>
      <c r="AQ4" s="674"/>
      <c r="AR4" s="674"/>
      <c r="AS4" s="674"/>
      <c r="AT4" s="674"/>
      <c r="AU4" s="674"/>
      <c r="AV4" s="674"/>
      <c r="AW4" s="674"/>
      <c r="AX4" s="674"/>
      <c r="AY4" s="674"/>
      <c r="AZ4" s="674"/>
      <c r="BA4" s="674"/>
      <c r="BB4" s="674"/>
      <c r="BC4" s="674"/>
      <c r="BD4" s="674"/>
      <c r="BE4" s="674"/>
      <c r="BF4" s="309"/>
      <c r="BG4" s="309"/>
      <c r="BH4" s="309"/>
      <c r="BI4" s="309"/>
      <c r="BJ4" s="309"/>
      <c r="BK4" s="309"/>
    </row>
    <row r="5" spans="1:64" ht="104.25" customHeight="1" x14ac:dyDescent="0.3">
      <c r="A5" s="665" t="s">
        <v>212</v>
      </c>
      <c r="B5" s="310" t="s">
        <v>213</v>
      </c>
      <c r="C5" s="18" t="s">
        <v>214</v>
      </c>
      <c r="D5" s="18" t="s">
        <v>215</v>
      </c>
      <c r="E5" s="16" t="s">
        <v>216</v>
      </c>
      <c r="F5" s="311" t="s">
        <v>11</v>
      </c>
      <c r="G5" s="312" t="s">
        <v>12</v>
      </c>
      <c r="H5" s="311" t="s">
        <v>13</v>
      </c>
      <c r="I5" s="313" t="s">
        <v>14</v>
      </c>
      <c r="J5" s="313" t="s">
        <v>15</v>
      </c>
      <c r="K5" s="312" t="s">
        <v>16</v>
      </c>
      <c r="L5" s="311" t="s">
        <v>35</v>
      </c>
      <c r="M5" s="313" t="s">
        <v>38</v>
      </c>
      <c r="N5" s="313" t="s">
        <v>40</v>
      </c>
      <c r="O5" s="312" t="s">
        <v>42</v>
      </c>
      <c r="P5" s="311" t="s">
        <v>44</v>
      </c>
      <c r="Q5" s="313" t="s">
        <v>49</v>
      </c>
      <c r="R5" s="312" t="s">
        <v>54</v>
      </c>
      <c r="S5" s="311" t="s">
        <v>56</v>
      </c>
      <c r="T5" s="313" t="s">
        <v>58</v>
      </c>
      <c r="U5" s="313" t="s">
        <v>60</v>
      </c>
      <c r="V5" s="312" t="s">
        <v>162</v>
      </c>
      <c r="W5" s="314" t="s">
        <v>163</v>
      </c>
      <c r="X5" s="315" t="s">
        <v>164</v>
      </c>
      <c r="Y5" s="315" t="s">
        <v>165</v>
      </c>
      <c r="Z5" s="316" t="s">
        <v>166</v>
      </c>
      <c r="AA5" s="311" t="s">
        <v>167</v>
      </c>
      <c r="AB5" s="313" t="s">
        <v>168</v>
      </c>
      <c r="AC5" s="313" t="s">
        <v>169</v>
      </c>
      <c r="AD5" s="312" t="s">
        <v>170</v>
      </c>
      <c r="AE5" s="105" t="s">
        <v>80</v>
      </c>
      <c r="AF5" s="102" t="s">
        <v>81</v>
      </c>
      <c r="AG5" s="102" t="s">
        <v>82</v>
      </c>
      <c r="AH5" s="103" t="s">
        <v>83</v>
      </c>
      <c r="AI5" s="105" t="s">
        <v>110</v>
      </c>
      <c r="AJ5" s="102" t="s">
        <v>111</v>
      </c>
      <c r="AK5" s="102" t="s">
        <v>112</v>
      </c>
      <c r="AL5" s="103" t="s">
        <v>113</v>
      </c>
      <c r="AM5" s="105" t="s">
        <v>114</v>
      </c>
      <c r="AN5" s="102" t="s">
        <v>115</v>
      </c>
      <c r="AO5" s="102" t="s">
        <v>116</v>
      </c>
      <c r="AP5" s="103" t="s">
        <v>117</v>
      </c>
      <c r="AQ5" s="105" t="s">
        <v>119</v>
      </c>
      <c r="AR5" s="102" t="s">
        <v>118</v>
      </c>
      <c r="AS5" s="102" t="s">
        <v>120</v>
      </c>
      <c r="AT5" s="103" t="s">
        <v>121</v>
      </c>
      <c r="AU5" s="105" t="s">
        <v>122</v>
      </c>
      <c r="AV5" s="102" t="s">
        <v>123</v>
      </c>
      <c r="AW5" s="102" t="s">
        <v>124</v>
      </c>
      <c r="AX5" s="103" t="s">
        <v>125</v>
      </c>
      <c r="AY5" s="105" t="s">
        <v>126</v>
      </c>
      <c r="AZ5" s="102" t="s">
        <v>127</v>
      </c>
      <c r="BA5" s="102" t="s">
        <v>128</v>
      </c>
      <c r="BB5" s="103" t="s">
        <v>129</v>
      </c>
      <c r="BC5" s="105" t="s">
        <v>130</v>
      </c>
      <c r="BD5" s="102" t="s">
        <v>131</v>
      </c>
      <c r="BE5" s="102" t="s">
        <v>132</v>
      </c>
      <c r="BF5" s="105" t="s">
        <v>134</v>
      </c>
      <c r="BG5" s="102" t="s">
        <v>137</v>
      </c>
      <c r="BH5" s="102" t="s">
        <v>138</v>
      </c>
      <c r="BI5" s="103" t="s">
        <v>140</v>
      </c>
      <c r="BJ5" s="105" t="s">
        <v>142</v>
      </c>
      <c r="BK5" s="317" t="s">
        <v>201</v>
      </c>
      <c r="BL5" s="667"/>
    </row>
    <row r="6" spans="1:64" ht="74.25" customHeight="1" thickBot="1" x14ac:dyDescent="0.35">
      <c r="A6" s="666"/>
      <c r="B6" s="20" t="s">
        <v>31</v>
      </c>
      <c r="C6" s="24" t="s">
        <v>29</v>
      </c>
      <c r="D6" s="24" t="s">
        <v>30</v>
      </c>
      <c r="E6" s="21" t="s">
        <v>27</v>
      </c>
      <c r="F6" s="318" t="s">
        <v>174</v>
      </c>
      <c r="G6" s="21" t="s">
        <v>21</v>
      </c>
      <c r="H6" s="20" t="s">
        <v>20</v>
      </c>
      <c r="I6" s="24" t="s">
        <v>19</v>
      </c>
      <c r="J6" s="25" t="s">
        <v>18</v>
      </c>
      <c r="K6" s="26" t="s">
        <v>17</v>
      </c>
      <c r="L6" s="20" t="s">
        <v>36</v>
      </c>
      <c r="M6" s="24" t="s">
        <v>39</v>
      </c>
      <c r="N6" s="24" t="s">
        <v>41</v>
      </c>
      <c r="O6" s="21" t="s">
        <v>43</v>
      </c>
      <c r="P6" s="20" t="s">
        <v>45</v>
      </c>
      <c r="Q6" s="24" t="s">
        <v>50</v>
      </c>
      <c r="R6" s="21" t="s">
        <v>55</v>
      </c>
      <c r="S6" s="319" t="s">
        <v>57</v>
      </c>
      <c r="T6" s="320" t="s">
        <v>59</v>
      </c>
      <c r="U6" s="320" t="s">
        <v>61</v>
      </c>
      <c r="V6" s="95" t="s">
        <v>175</v>
      </c>
      <c r="W6" s="321" t="s">
        <v>176</v>
      </c>
      <c r="X6" s="322" t="s">
        <v>177</v>
      </c>
      <c r="Y6" s="322" t="s">
        <v>178</v>
      </c>
      <c r="Z6" s="323" t="s">
        <v>179</v>
      </c>
      <c r="AA6" s="319" t="s">
        <v>180</v>
      </c>
      <c r="AB6" s="320" t="s">
        <v>181</v>
      </c>
      <c r="AC6" s="320" t="s">
        <v>182</v>
      </c>
      <c r="AD6" s="95" t="s">
        <v>183</v>
      </c>
      <c r="AE6" s="43" t="s">
        <v>84</v>
      </c>
      <c r="AF6" s="44" t="s">
        <v>85</v>
      </c>
      <c r="AG6" s="44" t="s">
        <v>86</v>
      </c>
      <c r="AH6" s="45" t="s">
        <v>87</v>
      </c>
      <c r="AI6" s="43" t="s">
        <v>217</v>
      </c>
      <c r="AJ6" s="44" t="s">
        <v>89</v>
      </c>
      <c r="AK6" s="44" t="s">
        <v>90</v>
      </c>
      <c r="AL6" s="45" t="s">
        <v>91</v>
      </c>
      <c r="AM6" s="43" t="s">
        <v>92</v>
      </c>
      <c r="AN6" s="44" t="s">
        <v>93</v>
      </c>
      <c r="AO6" s="44" t="s">
        <v>94</v>
      </c>
      <c r="AP6" s="45" t="s">
        <v>95</v>
      </c>
      <c r="AQ6" s="43" t="s">
        <v>96</v>
      </c>
      <c r="AR6" s="44" t="s">
        <v>97</v>
      </c>
      <c r="AS6" s="44" t="s">
        <v>98</v>
      </c>
      <c r="AT6" s="45" t="s">
        <v>99</v>
      </c>
      <c r="AU6" s="43" t="s">
        <v>100</v>
      </c>
      <c r="AV6" s="44" t="s">
        <v>101</v>
      </c>
      <c r="AW6" s="44" t="s">
        <v>102</v>
      </c>
      <c r="AX6" s="45" t="s">
        <v>103</v>
      </c>
      <c r="AY6" s="43" t="s">
        <v>104</v>
      </c>
      <c r="AZ6" s="44" t="s">
        <v>105</v>
      </c>
      <c r="BA6" s="44" t="s">
        <v>106</v>
      </c>
      <c r="BB6" s="45" t="s">
        <v>107</v>
      </c>
      <c r="BC6" s="43" t="s">
        <v>108</v>
      </c>
      <c r="BD6" s="44" t="s">
        <v>109</v>
      </c>
      <c r="BE6" s="44" t="s">
        <v>133</v>
      </c>
      <c r="BF6" s="43" t="s">
        <v>135</v>
      </c>
      <c r="BG6" s="44" t="s">
        <v>136</v>
      </c>
      <c r="BH6" s="44" t="s">
        <v>139</v>
      </c>
      <c r="BI6" s="45" t="s">
        <v>141</v>
      </c>
      <c r="BJ6" s="43" t="s">
        <v>143</v>
      </c>
      <c r="BK6" s="43" t="s">
        <v>145</v>
      </c>
      <c r="BL6" s="668"/>
    </row>
    <row r="7" spans="1:64" ht="31.5" customHeight="1" x14ac:dyDescent="0.3">
      <c r="A7" s="324" t="s">
        <v>218</v>
      </c>
      <c r="B7" s="325" t="s">
        <v>219</v>
      </c>
      <c r="C7" s="326" t="s">
        <v>220</v>
      </c>
      <c r="D7" s="326" t="s">
        <v>221</v>
      </c>
      <c r="E7" s="327" t="s">
        <v>222</v>
      </c>
      <c r="F7" s="325" t="s">
        <v>223</v>
      </c>
      <c r="G7" s="327" t="s">
        <v>224</v>
      </c>
      <c r="H7" s="325" t="s">
        <v>225</v>
      </c>
      <c r="I7" s="326" t="s">
        <v>226</v>
      </c>
      <c r="J7" s="326">
        <v>504.9</v>
      </c>
      <c r="K7" s="327">
        <v>530.4</v>
      </c>
      <c r="L7" s="328">
        <v>537</v>
      </c>
      <c r="M7" s="329">
        <v>507.4</v>
      </c>
      <c r="N7" s="329">
        <v>495.1</v>
      </c>
      <c r="O7" s="330">
        <v>517.20000000000005</v>
      </c>
      <c r="P7" s="328">
        <v>503.5</v>
      </c>
      <c r="Q7" s="329">
        <v>484.9</v>
      </c>
      <c r="R7" s="330">
        <v>525.70000000000005</v>
      </c>
      <c r="S7" s="328">
        <v>529.11699999999996</v>
      </c>
      <c r="T7" s="326">
        <v>499.5</v>
      </c>
      <c r="U7" s="326">
        <v>499.8</v>
      </c>
      <c r="V7" s="327">
        <v>514.1</v>
      </c>
      <c r="W7" s="325">
        <v>517.79999999999995</v>
      </c>
      <c r="X7" s="326">
        <v>502.4</v>
      </c>
      <c r="Y7" s="326">
        <v>508.7</v>
      </c>
      <c r="Z7" s="330">
        <v>515</v>
      </c>
      <c r="AA7" s="328">
        <v>518.70000000000005</v>
      </c>
      <c r="AB7" s="329">
        <v>509.92399999999998</v>
      </c>
      <c r="AC7" s="329">
        <v>495.18200000000002</v>
      </c>
      <c r="AD7" s="330">
        <v>502.8</v>
      </c>
      <c r="AE7" s="328">
        <v>513.20000000000005</v>
      </c>
      <c r="AF7" s="329">
        <v>506.7</v>
      </c>
      <c r="AG7" s="331">
        <v>497.5</v>
      </c>
      <c r="AH7" s="332">
        <v>488.6</v>
      </c>
      <c r="AI7" s="333">
        <v>491.5</v>
      </c>
      <c r="AJ7" s="331">
        <v>482.6</v>
      </c>
      <c r="AK7" s="331">
        <v>483.2</v>
      </c>
      <c r="AL7" s="332">
        <v>491.1</v>
      </c>
      <c r="AM7" s="333">
        <v>506.3</v>
      </c>
      <c r="AN7" s="329">
        <v>494.4</v>
      </c>
      <c r="AO7" s="334">
        <v>499.8</v>
      </c>
      <c r="AP7" s="330">
        <v>380.6</v>
      </c>
      <c r="AQ7" s="328">
        <v>420.1</v>
      </c>
      <c r="AR7" s="329">
        <v>392.02</v>
      </c>
      <c r="AS7" s="329">
        <v>335.2</v>
      </c>
      <c r="AT7" s="330">
        <v>433.2</v>
      </c>
      <c r="AU7" s="328">
        <v>405.8</v>
      </c>
      <c r="AV7" s="334">
        <v>397.7</v>
      </c>
      <c r="AW7" s="329">
        <v>400.2</v>
      </c>
      <c r="AX7" s="330">
        <v>480.9</v>
      </c>
      <c r="AY7" s="328">
        <v>418.3</v>
      </c>
      <c r="AZ7" s="335">
        <v>407.1</v>
      </c>
      <c r="BA7" s="329">
        <v>426.7</v>
      </c>
      <c r="BB7" s="330">
        <v>505.3</v>
      </c>
      <c r="BC7" s="328">
        <v>533</v>
      </c>
      <c r="BD7" s="329">
        <v>557.50400000000002</v>
      </c>
      <c r="BE7" s="329">
        <v>450.291</v>
      </c>
      <c r="BF7" s="336">
        <v>499.64</v>
      </c>
      <c r="BG7" s="336">
        <v>505.26</v>
      </c>
      <c r="BH7" s="336">
        <v>511.84</v>
      </c>
      <c r="BI7" s="336">
        <v>534.29999999999995</v>
      </c>
      <c r="BJ7" s="336">
        <v>569.70000000000005</v>
      </c>
      <c r="BK7" s="336">
        <v>581.577</v>
      </c>
      <c r="BL7" s="337" t="s">
        <v>227</v>
      </c>
    </row>
    <row r="8" spans="1:64" ht="31.5" customHeight="1" x14ac:dyDescent="0.3">
      <c r="A8" s="324" t="s">
        <v>228</v>
      </c>
      <c r="B8" s="338" t="s">
        <v>229</v>
      </c>
      <c r="C8" s="339" t="s">
        <v>230</v>
      </c>
      <c r="D8" s="339" t="s">
        <v>231</v>
      </c>
      <c r="E8" s="340" t="s">
        <v>232</v>
      </c>
      <c r="F8" s="338" t="s">
        <v>233</v>
      </c>
      <c r="G8" s="340" t="s">
        <v>234</v>
      </c>
      <c r="H8" s="338" t="s">
        <v>235</v>
      </c>
      <c r="I8" s="339" t="s">
        <v>236</v>
      </c>
      <c r="J8" s="339">
        <v>600.4</v>
      </c>
      <c r="K8" s="340">
        <v>602.6</v>
      </c>
      <c r="L8" s="338">
        <v>602.9</v>
      </c>
      <c r="M8" s="339">
        <v>622.60000000000014</v>
      </c>
      <c r="N8" s="339">
        <v>640.40000000000009</v>
      </c>
      <c r="O8" s="341">
        <v>630.9</v>
      </c>
      <c r="P8" s="342">
        <v>637.5</v>
      </c>
      <c r="Q8" s="343">
        <v>662</v>
      </c>
      <c r="R8" s="341">
        <v>634</v>
      </c>
      <c r="S8" s="342">
        <v>626.79999999999995</v>
      </c>
      <c r="T8" s="339">
        <v>629.09999999999991</v>
      </c>
      <c r="U8" s="343">
        <v>622</v>
      </c>
      <c r="V8" s="341">
        <v>632.4</v>
      </c>
      <c r="W8" s="342">
        <v>627.90000000000009</v>
      </c>
      <c r="X8" s="343">
        <v>630.90000000000009</v>
      </c>
      <c r="Y8" s="343">
        <v>628.1</v>
      </c>
      <c r="Z8" s="341">
        <v>625.4</v>
      </c>
      <c r="AA8" s="342">
        <v>632</v>
      </c>
      <c r="AB8" s="343">
        <v>632.84100000000001</v>
      </c>
      <c r="AC8" s="343">
        <v>633.87600000000009</v>
      </c>
      <c r="AD8" s="341">
        <v>644.40000000000009</v>
      </c>
      <c r="AE8" s="342">
        <v>636</v>
      </c>
      <c r="AF8" s="343">
        <v>646.5</v>
      </c>
      <c r="AG8" s="344">
        <v>654.9</v>
      </c>
      <c r="AH8" s="345">
        <v>653.1</v>
      </c>
      <c r="AI8" s="346">
        <v>661.4</v>
      </c>
      <c r="AJ8" s="344">
        <v>645.5</v>
      </c>
      <c r="AK8" s="344">
        <v>644.9</v>
      </c>
      <c r="AL8" s="345">
        <v>656.7</v>
      </c>
      <c r="AM8" s="346">
        <v>667.3</v>
      </c>
      <c r="AN8" s="343">
        <v>615.4</v>
      </c>
      <c r="AO8" s="347">
        <v>633.1</v>
      </c>
      <c r="AP8" s="341">
        <v>611.4</v>
      </c>
      <c r="AQ8" s="342">
        <v>643.9</v>
      </c>
      <c r="AR8" s="343">
        <v>681.5</v>
      </c>
      <c r="AS8" s="343">
        <v>651.9</v>
      </c>
      <c r="AT8" s="341">
        <v>636.70000000000005</v>
      </c>
      <c r="AU8" s="342">
        <v>638.99</v>
      </c>
      <c r="AV8" s="347">
        <v>629.1</v>
      </c>
      <c r="AW8" s="343">
        <v>642.70000000000005</v>
      </c>
      <c r="AX8" s="341">
        <v>675.2</v>
      </c>
      <c r="AY8" s="342">
        <v>665.3</v>
      </c>
      <c r="AZ8" s="348">
        <v>688.8</v>
      </c>
      <c r="BA8" s="343">
        <v>664.5</v>
      </c>
      <c r="BB8" s="341">
        <v>622.70000000000005</v>
      </c>
      <c r="BC8" s="342">
        <v>656</v>
      </c>
      <c r="BD8" s="343">
        <v>613.25400000000002</v>
      </c>
      <c r="BE8" s="343">
        <v>656.5</v>
      </c>
      <c r="BF8" s="349">
        <v>713.9</v>
      </c>
      <c r="BG8" s="349">
        <v>721.8</v>
      </c>
      <c r="BH8" s="349">
        <v>690.5</v>
      </c>
      <c r="BI8" s="349">
        <v>680.8</v>
      </c>
      <c r="BJ8" s="349">
        <v>688.2</v>
      </c>
      <c r="BK8" s="349">
        <v>730.31399999999996</v>
      </c>
      <c r="BL8" s="350" t="s">
        <v>237</v>
      </c>
    </row>
    <row r="9" spans="1:64" ht="31.5" customHeight="1" x14ac:dyDescent="0.3">
      <c r="A9" s="351" t="s">
        <v>238</v>
      </c>
      <c r="B9" s="208" t="s">
        <v>239</v>
      </c>
      <c r="C9" s="206" t="s">
        <v>240</v>
      </c>
      <c r="D9" s="206" t="s">
        <v>241</v>
      </c>
      <c r="E9" s="207" t="s">
        <v>242</v>
      </c>
      <c r="F9" s="208" t="s">
        <v>243</v>
      </c>
      <c r="G9" s="207" t="s">
        <v>244</v>
      </c>
      <c r="H9" s="208" t="s">
        <v>245</v>
      </c>
      <c r="I9" s="206" t="s">
        <v>246</v>
      </c>
      <c r="J9" s="206">
        <v>85.3</v>
      </c>
      <c r="K9" s="207">
        <v>80.7</v>
      </c>
      <c r="L9" s="208">
        <v>80.8</v>
      </c>
      <c r="M9" s="206">
        <v>77.5</v>
      </c>
      <c r="N9" s="206">
        <v>80.8</v>
      </c>
      <c r="O9" s="207">
        <v>89.7</v>
      </c>
      <c r="P9" s="208">
        <v>78.599999999999994</v>
      </c>
      <c r="Q9" s="206">
        <v>90.1</v>
      </c>
      <c r="R9" s="207">
        <v>79.8</v>
      </c>
      <c r="S9" s="342">
        <v>75.861099999999993</v>
      </c>
      <c r="T9" s="206">
        <v>81.900000000000006</v>
      </c>
      <c r="U9" s="206">
        <v>86.6</v>
      </c>
      <c r="V9" s="207">
        <v>87.4</v>
      </c>
      <c r="W9" s="208">
        <v>86.9</v>
      </c>
      <c r="X9" s="206">
        <v>87.1</v>
      </c>
      <c r="Y9" s="206">
        <v>87.9</v>
      </c>
      <c r="Z9" s="137">
        <v>91</v>
      </c>
      <c r="AA9" s="138">
        <v>89.7</v>
      </c>
      <c r="AB9" s="136">
        <v>92.016000000000005</v>
      </c>
      <c r="AC9" s="136">
        <v>92.691999999999993</v>
      </c>
      <c r="AD9" s="137">
        <v>94.7</v>
      </c>
      <c r="AE9" s="138">
        <v>95.2</v>
      </c>
      <c r="AF9" s="136">
        <v>96.2</v>
      </c>
      <c r="AG9" s="141">
        <v>98.5</v>
      </c>
      <c r="AH9" s="142">
        <v>93</v>
      </c>
      <c r="AI9" s="139">
        <v>94.1</v>
      </c>
      <c r="AJ9" s="141">
        <v>95.9</v>
      </c>
      <c r="AK9" s="141">
        <v>97.1</v>
      </c>
      <c r="AL9" s="142">
        <v>104</v>
      </c>
      <c r="AM9" s="139">
        <v>106.1</v>
      </c>
      <c r="AN9" s="136">
        <v>91.9</v>
      </c>
      <c r="AO9" s="352"/>
      <c r="AP9" s="137"/>
      <c r="AQ9" s="138"/>
      <c r="AR9" s="136"/>
      <c r="AS9" s="136"/>
      <c r="AT9" s="137"/>
      <c r="AU9" s="138"/>
      <c r="AV9" s="352"/>
      <c r="AW9" s="136"/>
      <c r="AX9" s="137"/>
      <c r="AY9" s="138"/>
      <c r="AZ9" s="353"/>
      <c r="BA9" s="136"/>
      <c r="BB9" s="137"/>
      <c r="BC9" s="138"/>
      <c r="BD9" s="136"/>
      <c r="BE9" s="136"/>
      <c r="BF9" s="230"/>
      <c r="BG9" s="230"/>
      <c r="BH9" s="230"/>
      <c r="BI9" s="230"/>
      <c r="BJ9" s="230"/>
      <c r="BK9" s="230"/>
      <c r="BL9" s="354" t="s">
        <v>247</v>
      </c>
    </row>
    <row r="10" spans="1:64" ht="31.5" customHeight="1" x14ac:dyDescent="0.3">
      <c r="A10" s="351" t="s">
        <v>248</v>
      </c>
      <c r="B10" s="208" t="s">
        <v>249</v>
      </c>
      <c r="C10" s="206" t="s">
        <v>250</v>
      </c>
      <c r="D10" s="206" t="s">
        <v>251</v>
      </c>
      <c r="E10" s="207" t="s">
        <v>252</v>
      </c>
      <c r="F10" s="208" t="s">
        <v>253</v>
      </c>
      <c r="G10" s="207" t="s">
        <v>254</v>
      </c>
      <c r="H10" s="208" t="s">
        <v>255</v>
      </c>
      <c r="I10" s="206" t="s">
        <v>256</v>
      </c>
      <c r="J10" s="206">
        <v>39.799999999999997</v>
      </c>
      <c r="K10" s="207">
        <v>37.1</v>
      </c>
      <c r="L10" s="208">
        <v>40.4</v>
      </c>
      <c r="M10" s="206">
        <v>41.7</v>
      </c>
      <c r="N10" s="206">
        <v>42</v>
      </c>
      <c r="O10" s="207">
        <v>35.4</v>
      </c>
      <c r="P10" s="208">
        <v>36.4</v>
      </c>
      <c r="Q10" s="206">
        <v>39.6</v>
      </c>
      <c r="R10" s="207">
        <v>44.4</v>
      </c>
      <c r="S10" s="355">
        <v>43.5</v>
      </c>
      <c r="T10" s="136">
        <v>46</v>
      </c>
      <c r="U10" s="136">
        <v>40.4</v>
      </c>
      <c r="V10" s="137">
        <v>42.8</v>
      </c>
      <c r="W10" s="138">
        <v>43.8</v>
      </c>
      <c r="X10" s="136">
        <v>40.1</v>
      </c>
      <c r="Y10" s="136">
        <v>39.6</v>
      </c>
      <c r="Z10" s="137">
        <v>38.200000000000003</v>
      </c>
      <c r="AA10" s="138">
        <v>40</v>
      </c>
      <c r="AB10" s="136">
        <v>38.841000000000001</v>
      </c>
      <c r="AC10" s="136">
        <v>37.908999999999999</v>
      </c>
      <c r="AD10" s="137">
        <v>39.799999999999997</v>
      </c>
      <c r="AE10" s="138">
        <v>37.299999999999997</v>
      </c>
      <c r="AF10" s="136">
        <v>39.799999999999997</v>
      </c>
      <c r="AG10" s="141">
        <v>38.700000000000003</v>
      </c>
      <c r="AH10" s="142">
        <v>40.200000000000003</v>
      </c>
      <c r="AI10" s="139">
        <v>42.8</v>
      </c>
      <c r="AJ10" s="141">
        <v>36.700000000000003</v>
      </c>
      <c r="AK10" s="141">
        <v>35.299999999999997</v>
      </c>
      <c r="AL10" s="142">
        <v>37.1</v>
      </c>
      <c r="AM10" s="139">
        <v>34.700000000000003</v>
      </c>
      <c r="AN10" s="136">
        <v>32.4</v>
      </c>
      <c r="AO10" s="352"/>
      <c r="AP10" s="137"/>
      <c r="AQ10" s="138"/>
      <c r="AR10" s="136"/>
      <c r="AS10" s="136"/>
      <c r="AT10" s="137"/>
      <c r="AU10" s="138"/>
      <c r="AV10" s="352"/>
      <c r="AW10" s="136"/>
      <c r="AX10" s="137"/>
      <c r="AY10" s="138"/>
      <c r="AZ10" s="353"/>
      <c r="BA10" s="136"/>
      <c r="BB10" s="137"/>
      <c r="BC10" s="138"/>
      <c r="BD10" s="136"/>
      <c r="BE10" s="136"/>
      <c r="BF10" s="230"/>
      <c r="BG10" s="230"/>
      <c r="BH10" s="230"/>
      <c r="BI10" s="230"/>
      <c r="BJ10" s="230"/>
      <c r="BK10" s="230"/>
      <c r="BL10" s="354" t="s">
        <v>257</v>
      </c>
    </row>
    <row r="11" spans="1:64" ht="31.5" customHeight="1" x14ac:dyDescent="0.3">
      <c r="A11" s="351" t="s">
        <v>258</v>
      </c>
      <c r="B11" s="208" t="s">
        <v>259</v>
      </c>
      <c r="C11" s="206" t="s">
        <v>260</v>
      </c>
      <c r="D11" s="206" t="s">
        <v>261</v>
      </c>
      <c r="E11" s="207" t="s">
        <v>262</v>
      </c>
      <c r="F11" s="208" t="s">
        <v>263</v>
      </c>
      <c r="G11" s="207" t="s">
        <v>264</v>
      </c>
      <c r="H11" s="208" t="s">
        <v>265</v>
      </c>
      <c r="I11" s="206" t="s">
        <v>266</v>
      </c>
      <c r="J11" s="206">
        <v>125.2</v>
      </c>
      <c r="K11" s="207">
        <v>116.7</v>
      </c>
      <c r="L11" s="208">
        <v>128.9</v>
      </c>
      <c r="M11" s="206">
        <v>131.30000000000001</v>
      </c>
      <c r="N11" s="206">
        <v>138.30000000000001</v>
      </c>
      <c r="O11" s="207">
        <v>141.4</v>
      </c>
      <c r="P11" s="208">
        <v>148</v>
      </c>
      <c r="Q11" s="206">
        <v>156.4</v>
      </c>
      <c r="R11" s="207">
        <v>149.9</v>
      </c>
      <c r="S11" s="208"/>
      <c r="T11" s="206">
        <v>147.5</v>
      </c>
      <c r="U11" s="206">
        <v>147.5</v>
      </c>
      <c r="V11" s="207">
        <v>151.80000000000001</v>
      </c>
      <c r="W11" s="208">
        <v>149.80000000000001</v>
      </c>
      <c r="X11" s="206">
        <v>148.6</v>
      </c>
      <c r="Y11" s="206">
        <v>147.1</v>
      </c>
      <c r="Z11" s="137">
        <v>149.6</v>
      </c>
      <c r="AA11" s="138">
        <v>150.4</v>
      </c>
      <c r="AB11" s="136">
        <v>153.63200000000001</v>
      </c>
      <c r="AC11" s="136">
        <v>154.268</v>
      </c>
      <c r="AD11" s="137">
        <v>156</v>
      </c>
      <c r="AE11" s="138">
        <v>152</v>
      </c>
      <c r="AF11" s="136">
        <v>153.6</v>
      </c>
      <c r="AG11" s="141">
        <v>156.69999999999999</v>
      </c>
      <c r="AH11" s="142">
        <v>160</v>
      </c>
      <c r="AI11" s="139">
        <v>160.19999999999999</v>
      </c>
      <c r="AJ11" s="141">
        <v>153.1</v>
      </c>
      <c r="AK11" s="141">
        <v>152.6</v>
      </c>
      <c r="AL11" s="142">
        <v>159.4</v>
      </c>
      <c r="AM11" s="139">
        <v>166.6</v>
      </c>
      <c r="AN11" s="136">
        <v>142.5</v>
      </c>
      <c r="AO11" s="352"/>
      <c r="AP11" s="137"/>
      <c r="AQ11" s="138"/>
      <c r="AR11" s="136"/>
      <c r="AS11" s="136"/>
      <c r="AT11" s="137"/>
      <c r="AU11" s="138"/>
      <c r="AV11" s="352"/>
      <c r="AW11" s="136"/>
      <c r="AX11" s="137"/>
      <c r="AY11" s="138"/>
      <c r="AZ11" s="353"/>
      <c r="BA11" s="136"/>
      <c r="BB11" s="137"/>
      <c r="BC11" s="138"/>
      <c r="BD11" s="136"/>
      <c r="BE11" s="136"/>
      <c r="BF11" s="230"/>
      <c r="BG11" s="230"/>
      <c r="BH11" s="230"/>
      <c r="BI11" s="230"/>
      <c r="BJ11" s="230"/>
      <c r="BK11" s="230"/>
      <c r="BL11" s="354" t="s">
        <v>267</v>
      </c>
    </row>
    <row r="12" spans="1:64" ht="31.5" customHeight="1" x14ac:dyDescent="0.3">
      <c r="A12" s="351" t="s">
        <v>268</v>
      </c>
      <c r="B12" s="208" t="s">
        <v>269</v>
      </c>
      <c r="C12" s="206" t="s">
        <v>270</v>
      </c>
      <c r="D12" s="206" t="s">
        <v>271</v>
      </c>
      <c r="E12" s="207" t="s">
        <v>272</v>
      </c>
      <c r="F12" s="208" t="s">
        <v>273</v>
      </c>
      <c r="G12" s="207" t="s">
        <v>273</v>
      </c>
      <c r="H12" s="208" t="s">
        <v>274</v>
      </c>
      <c r="I12" s="206" t="s">
        <v>275</v>
      </c>
      <c r="J12" s="206">
        <v>25.5</v>
      </c>
      <c r="K12" s="207">
        <v>33.700000000000003</v>
      </c>
      <c r="L12" s="208">
        <v>28.2</v>
      </c>
      <c r="M12" s="206">
        <v>28.6</v>
      </c>
      <c r="N12" s="206">
        <v>31.6</v>
      </c>
      <c r="O12" s="207">
        <v>31.9</v>
      </c>
      <c r="P12" s="208">
        <v>32.6</v>
      </c>
      <c r="Q12" s="206">
        <v>31.8</v>
      </c>
      <c r="R12" s="207">
        <v>25.7</v>
      </c>
      <c r="S12" s="208">
        <v>31.4</v>
      </c>
      <c r="T12" s="206">
        <v>29.2</v>
      </c>
      <c r="U12" s="206">
        <v>27.2</v>
      </c>
      <c r="V12" s="207">
        <v>28.7</v>
      </c>
      <c r="W12" s="208">
        <v>28.7</v>
      </c>
      <c r="X12" s="206">
        <v>31.1</v>
      </c>
      <c r="Y12" s="206">
        <v>31.3</v>
      </c>
      <c r="Z12" s="137">
        <v>30.5</v>
      </c>
      <c r="AA12" s="138">
        <v>30.1</v>
      </c>
      <c r="AB12" s="136">
        <v>27.706</v>
      </c>
      <c r="AC12" s="136">
        <v>28.8</v>
      </c>
      <c r="AD12" s="137">
        <v>29.7</v>
      </c>
      <c r="AE12" s="138">
        <v>27.5</v>
      </c>
      <c r="AF12" s="136">
        <v>30.5</v>
      </c>
      <c r="AG12" s="141">
        <v>31.8</v>
      </c>
      <c r="AH12" s="142">
        <v>29.9</v>
      </c>
      <c r="AI12" s="139">
        <v>32.799999999999997</v>
      </c>
      <c r="AJ12" s="141">
        <v>32.6</v>
      </c>
      <c r="AK12" s="141">
        <v>28.7</v>
      </c>
      <c r="AL12" s="142">
        <v>29.2</v>
      </c>
      <c r="AM12" s="139">
        <v>34.5</v>
      </c>
      <c r="AN12" s="136">
        <v>31.9</v>
      </c>
      <c r="AO12" s="352"/>
      <c r="AP12" s="137"/>
      <c r="AQ12" s="138"/>
      <c r="AR12" s="136"/>
      <c r="AS12" s="136"/>
      <c r="AT12" s="137"/>
      <c r="AU12" s="138"/>
      <c r="AV12" s="352"/>
      <c r="AW12" s="136"/>
      <c r="AX12" s="137"/>
      <c r="AY12" s="138"/>
      <c r="AZ12" s="353"/>
      <c r="BA12" s="136"/>
      <c r="BB12" s="137"/>
      <c r="BC12" s="138"/>
      <c r="BD12" s="136"/>
      <c r="BE12" s="136"/>
      <c r="BF12" s="230"/>
      <c r="BG12" s="230"/>
      <c r="BH12" s="230"/>
      <c r="BI12" s="230"/>
      <c r="BJ12" s="230"/>
      <c r="BK12" s="230"/>
      <c r="BL12" s="354" t="s">
        <v>276</v>
      </c>
    </row>
    <row r="13" spans="1:64" ht="31.5" customHeight="1" x14ac:dyDescent="0.3">
      <c r="A13" s="351" t="s">
        <v>277</v>
      </c>
      <c r="B13" s="208" t="s">
        <v>278</v>
      </c>
      <c r="C13" s="206" t="s">
        <v>279</v>
      </c>
      <c r="D13" s="206" t="s">
        <v>280</v>
      </c>
      <c r="E13" s="207" t="s">
        <v>281</v>
      </c>
      <c r="F13" s="208" t="s">
        <v>282</v>
      </c>
      <c r="G13" s="207" t="s">
        <v>283</v>
      </c>
      <c r="H13" s="208" t="s">
        <v>284</v>
      </c>
      <c r="I13" s="206" t="s">
        <v>285</v>
      </c>
      <c r="J13" s="206">
        <v>234</v>
      </c>
      <c r="K13" s="207">
        <v>244.7</v>
      </c>
      <c r="L13" s="208">
        <v>237.7</v>
      </c>
      <c r="M13" s="206">
        <v>251.3</v>
      </c>
      <c r="N13" s="206">
        <v>254.5</v>
      </c>
      <c r="O13" s="207">
        <v>250.6</v>
      </c>
      <c r="P13" s="208">
        <v>262.5</v>
      </c>
      <c r="Q13" s="206">
        <v>260.10000000000002</v>
      </c>
      <c r="R13" s="207">
        <v>253.3</v>
      </c>
      <c r="S13" s="208">
        <v>244.9</v>
      </c>
      <c r="T13" s="136">
        <v>240</v>
      </c>
      <c r="U13" s="136">
        <v>234.7</v>
      </c>
      <c r="V13" s="137">
        <v>234.8</v>
      </c>
      <c r="W13" s="138">
        <v>234.5</v>
      </c>
      <c r="X13" s="136">
        <v>237.3</v>
      </c>
      <c r="Y13" s="136">
        <v>235.8</v>
      </c>
      <c r="Z13" s="137">
        <v>232.5</v>
      </c>
      <c r="AA13" s="138">
        <v>234.4</v>
      </c>
      <c r="AB13" s="136">
        <v>232.477</v>
      </c>
      <c r="AC13" s="136">
        <v>235.227</v>
      </c>
      <c r="AD13" s="137">
        <v>237</v>
      </c>
      <c r="AE13" s="138">
        <v>239.4</v>
      </c>
      <c r="AF13" s="136">
        <v>242.1</v>
      </c>
      <c r="AG13" s="141">
        <v>245.7</v>
      </c>
      <c r="AH13" s="142">
        <v>246.1</v>
      </c>
      <c r="AI13" s="139">
        <v>245.3</v>
      </c>
      <c r="AJ13" s="141">
        <v>236.2</v>
      </c>
      <c r="AK13" s="141">
        <v>234</v>
      </c>
      <c r="AL13" s="142">
        <v>234</v>
      </c>
      <c r="AM13" s="139">
        <v>234.4</v>
      </c>
      <c r="AN13" s="136">
        <v>228.2</v>
      </c>
      <c r="AO13" s="352"/>
      <c r="AP13" s="137"/>
      <c r="AQ13" s="138"/>
      <c r="AR13" s="136"/>
      <c r="AS13" s="136"/>
      <c r="AT13" s="137"/>
      <c r="AU13" s="138"/>
      <c r="AV13" s="352"/>
      <c r="AW13" s="136"/>
      <c r="AX13" s="137"/>
      <c r="AY13" s="138"/>
      <c r="AZ13" s="353"/>
      <c r="BA13" s="136"/>
      <c r="BB13" s="137"/>
      <c r="BC13" s="138"/>
      <c r="BD13" s="136"/>
      <c r="BE13" s="136"/>
      <c r="BF13" s="230"/>
      <c r="BG13" s="230"/>
      <c r="BH13" s="230"/>
      <c r="BI13" s="230"/>
      <c r="BJ13" s="230"/>
      <c r="BK13" s="230"/>
      <c r="BL13" s="354" t="s">
        <v>286</v>
      </c>
    </row>
    <row r="14" spans="1:64" ht="31.5" customHeight="1" x14ac:dyDescent="0.3">
      <c r="A14" s="351" t="s">
        <v>287</v>
      </c>
      <c r="B14" s="208" t="s">
        <v>288</v>
      </c>
      <c r="C14" s="206" t="s">
        <v>289</v>
      </c>
      <c r="D14" s="206" t="s">
        <v>290</v>
      </c>
      <c r="E14" s="207" t="s">
        <v>291</v>
      </c>
      <c r="F14" s="208" t="s">
        <v>292</v>
      </c>
      <c r="G14" s="207" t="s">
        <v>293</v>
      </c>
      <c r="H14" s="208" t="s">
        <v>294</v>
      </c>
      <c r="I14" s="206" t="s">
        <v>292</v>
      </c>
      <c r="J14" s="206">
        <v>90.6</v>
      </c>
      <c r="K14" s="207">
        <v>89.7</v>
      </c>
      <c r="L14" s="208">
        <v>86.9</v>
      </c>
      <c r="M14" s="206">
        <v>92.2</v>
      </c>
      <c r="N14" s="206">
        <v>93.2</v>
      </c>
      <c r="O14" s="207">
        <v>81.900000000000006</v>
      </c>
      <c r="P14" s="208">
        <v>79.400000000000006</v>
      </c>
      <c r="Q14" s="136">
        <v>84</v>
      </c>
      <c r="R14" s="137">
        <v>80.900000000000006</v>
      </c>
      <c r="S14" s="138">
        <v>84.7</v>
      </c>
      <c r="T14" s="206">
        <v>84.5</v>
      </c>
      <c r="U14" s="206">
        <v>85.6</v>
      </c>
      <c r="V14" s="207">
        <v>86.9</v>
      </c>
      <c r="W14" s="208">
        <v>84.2</v>
      </c>
      <c r="X14" s="206">
        <v>86.7</v>
      </c>
      <c r="Y14" s="206">
        <v>86.4</v>
      </c>
      <c r="Z14" s="137">
        <v>83.6</v>
      </c>
      <c r="AA14" s="138">
        <v>87.4</v>
      </c>
      <c r="AB14" s="136">
        <v>88.168999999999997</v>
      </c>
      <c r="AC14" s="136">
        <v>84.98</v>
      </c>
      <c r="AD14" s="137">
        <v>87.2</v>
      </c>
      <c r="AE14" s="138">
        <v>84.6</v>
      </c>
      <c r="AF14" s="136">
        <v>84.3</v>
      </c>
      <c r="AG14" s="141">
        <v>83.5</v>
      </c>
      <c r="AH14" s="142">
        <v>84</v>
      </c>
      <c r="AI14" s="139">
        <v>86.2</v>
      </c>
      <c r="AJ14" s="141">
        <v>91</v>
      </c>
      <c r="AK14" s="141">
        <v>97.2</v>
      </c>
      <c r="AL14" s="142">
        <v>93</v>
      </c>
      <c r="AM14" s="139">
        <v>90.9</v>
      </c>
      <c r="AN14" s="136">
        <v>88.6</v>
      </c>
      <c r="AO14" s="352"/>
      <c r="AP14" s="137"/>
      <c r="AQ14" s="138"/>
      <c r="AR14" s="136"/>
      <c r="AS14" s="136"/>
      <c r="AT14" s="137"/>
      <c r="AU14" s="138"/>
      <c r="AV14" s="352"/>
      <c r="AW14" s="136"/>
      <c r="AX14" s="137"/>
      <c r="AY14" s="138"/>
      <c r="AZ14" s="353"/>
      <c r="BA14" s="136"/>
      <c r="BB14" s="137"/>
      <c r="BC14" s="138"/>
      <c r="BD14" s="136"/>
      <c r="BE14" s="136"/>
      <c r="BF14" s="230"/>
      <c r="BG14" s="230"/>
      <c r="BH14" s="230"/>
      <c r="BI14" s="230"/>
      <c r="BJ14" s="230"/>
      <c r="BK14" s="230"/>
      <c r="BL14" s="354" t="s">
        <v>295</v>
      </c>
    </row>
    <row r="15" spans="1:64" ht="31.5" customHeight="1" x14ac:dyDescent="0.3">
      <c r="A15" s="324" t="s">
        <v>296</v>
      </c>
      <c r="B15" s="338" t="s">
        <v>297</v>
      </c>
      <c r="C15" s="339" t="s">
        <v>298</v>
      </c>
      <c r="D15" s="339" t="s">
        <v>299</v>
      </c>
      <c r="E15" s="340" t="s">
        <v>300</v>
      </c>
      <c r="F15" s="338" t="s">
        <v>301</v>
      </c>
      <c r="G15" s="340" t="s">
        <v>302</v>
      </c>
      <c r="H15" s="338" t="s">
        <v>303</v>
      </c>
      <c r="I15" s="339" t="s">
        <v>304</v>
      </c>
      <c r="J15" s="339">
        <v>470.6</v>
      </c>
      <c r="K15" s="341">
        <v>465</v>
      </c>
      <c r="L15" s="342">
        <v>460.09999999999997</v>
      </c>
      <c r="M15" s="343">
        <v>480</v>
      </c>
      <c r="N15" s="343">
        <v>503.90000000000003</v>
      </c>
      <c r="O15" s="341">
        <v>489.29999999999995</v>
      </c>
      <c r="P15" s="342">
        <v>499.1</v>
      </c>
      <c r="Q15" s="343">
        <v>488.9</v>
      </c>
      <c r="R15" s="341">
        <v>494.8</v>
      </c>
      <c r="S15" s="342">
        <v>483</v>
      </c>
      <c r="T15" s="339">
        <v>491.8</v>
      </c>
      <c r="U15" s="339">
        <v>482.09999999999997</v>
      </c>
      <c r="V15" s="340">
        <v>490.70000000000005</v>
      </c>
      <c r="W15" s="338">
        <v>494.1</v>
      </c>
      <c r="X15" s="343">
        <v>504</v>
      </c>
      <c r="Y15" s="343">
        <v>503</v>
      </c>
      <c r="Z15" s="341">
        <v>509</v>
      </c>
      <c r="AA15" s="342">
        <v>508.8</v>
      </c>
      <c r="AB15" s="343">
        <v>513.18200000000002</v>
      </c>
      <c r="AC15" s="343">
        <v>525.24400000000003</v>
      </c>
      <c r="AD15" s="341">
        <v>526.1</v>
      </c>
      <c r="AE15" s="342">
        <v>519.1</v>
      </c>
      <c r="AF15" s="343">
        <v>525.4</v>
      </c>
      <c r="AG15" s="344">
        <v>532.4</v>
      </c>
      <c r="AH15" s="345">
        <v>534.9</v>
      </c>
      <c r="AI15" s="346">
        <v>538.5</v>
      </c>
      <c r="AJ15" s="344">
        <v>550</v>
      </c>
      <c r="AK15" s="344">
        <v>553.6</v>
      </c>
      <c r="AL15" s="345">
        <v>552.5</v>
      </c>
      <c r="AM15" s="346">
        <v>540.5</v>
      </c>
      <c r="AN15" s="343">
        <v>493.8</v>
      </c>
      <c r="AO15" s="347">
        <v>574</v>
      </c>
      <c r="AP15" s="341">
        <v>591.6</v>
      </c>
      <c r="AQ15" s="342">
        <v>459.12</v>
      </c>
      <c r="AR15" s="343">
        <v>473.35</v>
      </c>
      <c r="AS15" s="356">
        <v>458.9</v>
      </c>
      <c r="AT15" s="341">
        <v>487.7</v>
      </c>
      <c r="AU15" s="342">
        <v>529.5</v>
      </c>
      <c r="AV15" s="347">
        <v>477.4</v>
      </c>
      <c r="AW15" s="356">
        <v>487.8</v>
      </c>
      <c r="AX15" s="341">
        <v>494.3</v>
      </c>
      <c r="AY15" s="342">
        <v>500.7</v>
      </c>
      <c r="AZ15" s="348">
        <v>478</v>
      </c>
      <c r="BA15" s="343">
        <v>490.3</v>
      </c>
      <c r="BB15" s="341">
        <v>451.2</v>
      </c>
      <c r="BC15" s="342">
        <v>454.3</v>
      </c>
      <c r="BD15" s="343">
        <v>414.64400000000001</v>
      </c>
      <c r="BE15" s="343">
        <v>514.88</v>
      </c>
      <c r="BF15" s="349">
        <v>428.2</v>
      </c>
      <c r="BG15" s="349">
        <v>469.17</v>
      </c>
      <c r="BH15" s="349">
        <v>474.1</v>
      </c>
      <c r="BI15" s="349">
        <v>467.5</v>
      </c>
      <c r="BJ15" s="349">
        <v>444.9</v>
      </c>
      <c r="BK15" s="349">
        <v>477.392</v>
      </c>
      <c r="BL15" s="350" t="s">
        <v>305</v>
      </c>
    </row>
    <row r="16" spans="1:64" ht="31.5" customHeight="1" x14ac:dyDescent="0.3">
      <c r="A16" s="351" t="s">
        <v>306</v>
      </c>
      <c r="B16" s="208" t="s">
        <v>307</v>
      </c>
      <c r="C16" s="206" t="s">
        <v>308</v>
      </c>
      <c r="D16" s="206" t="s">
        <v>309</v>
      </c>
      <c r="E16" s="207" t="s">
        <v>310</v>
      </c>
      <c r="F16" s="208" t="s">
        <v>311</v>
      </c>
      <c r="G16" s="207" t="s">
        <v>312</v>
      </c>
      <c r="H16" s="208" t="s">
        <v>313</v>
      </c>
      <c r="I16" s="206" t="s">
        <v>314</v>
      </c>
      <c r="J16" s="206">
        <v>38.200000000000003</v>
      </c>
      <c r="K16" s="207">
        <v>37.700000000000003</v>
      </c>
      <c r="L16" s="208">
        <v>40.200000000000003</v>
      </c>
      <c r="M16" s="206">
        <v>42.4</v>
      </c>
      <c r="N16" s="206">
        <v>43.6</v>
      </c>
      <c r="O16" s="207">
        <v>40.4</v>
      </c>
      <c r="P16" s="208">
        <v>42.8</v>
      </c>
      <c r="Q16" s="206">
        <v>40.4</v>
      </c>
      <c r="R16" s="207">
        <v>40.6</v>
      </c>
      <c r="S16" s="208">
        <v>34.299999999999997</v>
      </c>
      <c r="T16" s="206">
        <v>36.5</v>
      </c>
      <c r="U16" s="206">
        <v>36.200000000000003</v>
      </c>
      <c r="V16" s="207">
        <v>34.1</v>
      </c>
      <c r="W16" s="208">
        <v>34.299999999999997</v>
      </c>
      <c r="X16" s="206">
        <v>36.700000000000003</v>
      </c>
      <c r="Y16" s="206">
        <v>37.200000000000003</v>
      </c>
      <c r="Z16" s="137">
        <v>38.9</v>
      </c>
      <c r="AA16" s="138">
        <v>39.1</v>
      </c>
      <c r="AB16" s="136">
        <v>37.590000000000003</v>
      </c>
      <c r="AC16" s="136">
        <v>38.744</v>
      </c>
      <c r="AD16" s="137">
        <v>35.299999999999997</v>
      </c>
      <c r="AE16" s="138">
        <v>34.6</v>
      </c>
      <c r="AF16" s="136">
        <v>36.9</v>
      </c>
      <c r="AG16" s="141">
        <v>38.4</v>
      </c>
      <c r="AH16" s="142">
        <v>35.200000000000003</v>
      </c>
      <c r="AI16" s="139">
        <v>33.299999999999997</v>
      </c>
      <c r="AJ16" s="141">
        <v>36.9</v>
      </c>
      <c r="AK16" s="141">
        <v>43.3</v>
      </c>
      <c r="AL16" s="142">
        <v>41</v>
      </c>
      <c r="AM16" s="139">
        <v>37.299999999999997</v>
      </c>
      <c r="AN16" s="136">
        <v>37.4</v>
      </c>
      <c r="AO16" s="352"/>
      <c r="AP16" s="137"/>
      <c r="AQ16" s="138"/>
      <c r="AR16" s="136"/>
      <c r="AS16" s="357"/>
      <c r="AT16" s="137"/>
      <c r="AU16" s="138"/>
      <c r="AV16" s="352"/>
      <c r="AW16" s="357"/>
      <c r="AX16" s="137"/>
      <c r="AY16" s="138"/>
      <c r="AZ16" s="353"/>
      <c r="BA16" s="136"/>
      <c r="BB16" s="137"/>
      <c r="BC16" s="138"/>
      <c r="BD16" s="136"/>
      <c r="BE16" s="136"/>
      <c r="BF16" s="230"/>
      <c r="BG16" s="230"/>
      <c r="BH16" s="230"/>
      <c r="BI16" s="230"/>
      <c r="BJ16" s="230"/>
      <c r="BK16" s="230"/>
      <c r="BL16" s="354" t="s">
        <v>315</v>
      </c>
    </row>
    <row r="17" spans="1:64" ht="31.5" customHeight="1" x14ac:dyDescent="0.3">
      <c r="A17" s="351" t="s">
        <v>316</v>
      </c>
      <c r="B17" s="208" t="s">
        <v>317</v>
      </c>
      <c r="C17" s="206" t="s">
        <v>318</v>
      </c>
      <c r="D17" s="206" t="s">
        <v>319</v>
      </c>
      <c r="E17" s="207" t="s">
        <v>320</v>
      </c>
      <c r="F17" s="208" t="s">
        <v>321</v>
      </c>
      <c r="G17" s="207" t="s">
        <v>322</v>
      </c>
      <c r="H17" s="208" t="s">
        <v>323</v>
      </c>
      <c r="I17" s="206" t="s">
        <v>324</v>
      </c>
      <c r="J17" s="206">
        <v>432.4</v>
      </c>
      <c r="K17" s="207">
        <v>427.3</v>
      </c>
      <c r="L17" s="208">
        <v>419.9</v>
      </c>
      <c r="M17" s="206">
        <v>437.6</v>
      </c>
      <c r="N17" s="206">
        <v>460.3</v>
      </c>
      <c r="O17" s="207">
        <v>448.9</v>
      </c>
      <c r="P17" s="208">
        <v>456.3</v>
      </c>
      <c r="Q17" s="206">
        <v>448.5</v>
      </c>
      <c r="R17" s="207">
        <v>454.2</v>
      </c>
      <c r="S17" s="208">
        <v>448.8</v>
      </c>
      <c r="T17" s="206">
        <v>455.3</v>
      </c>
      <c r="U17" s="206">
        <v>445.9</v>
      </c>
      <c r="V17" s="207">
        <v>456.6</v>
      </c>
      <c r="W17" s="208">
        <v>459.8</v>
      </c>
      <c r="X17" s="206">
        <v>467.3</v>
      </c>
      <c r="Y17" s="206">
        <v>465.8</v>
      </c>
      <c r="Z17" s="137">
        <v>470.1</v>
      </c>
      <c r="AA17" s="138">
        <v>469.7</v>
      </c>
      <c r="AB17" s="136">
        <v>475.59199999999998</v>
      </c>
      <c r="AC17" s="136">
        <v>486.5</v>
      </c>
      <c r="AD17" s="137">
        <v>490.8</v>
      </c>
      <c r="AE17" s="138">
        <v>484.5</v>
      </c>
      <c r="AF17" s="136">
        <v>488.5</v>
      </c>
      <c r="AG17" s="141">
        <v>494</v>
      </c>
      <c r="AH17" s="142">
        <v>499.7</v>
      </c>
      <c r="AI17" s="139">
        <v>505.2</v>
      </c>
      <c r="AJ17" s="141">
        <v>513.1</v>
      </c>
      <c r="AK17" s="141">
        <v>510.3</v>
      </c>
      <c r="AL17" s="142">
        <v>511.5</v>
      </c>
      <c r="AM17" s="139">
        <v>503.2</v>
      </c>
      <c r="AN17" s="136">
        <v>456.4</v>
      </c>
      <c r="AO17" s="352"/>
      <c r="AP17" s="137"/>
      <c r="AQ17" s="342"/>
      <c r="AR17" s="136"/>
      <c r="AS17" s="357"/>
      <c r="AT17" s="137"/>
      <c r="AU17" s="138"/>
      <c r="AV17" s="352"/>
      <c r="AW17" s="85"/>
      <c r="AX17" s="137"/>
      <c r="AY17" s="138"/>
      <c r="AZ17" s="353"/>
      <c r="BA17" s="136"/>
      <c r="BB17" s="137"/>
      <c r="BC17" s="138"/>
      <c r="BD17" s="136"/>
      <c r="BE17" s="136"/>
      <c r="BF17" s="230"/>
      <c r="BG17" s="230"/>
      <c r="BH17" s="230"/>
      <c r="BI17" s="230"/>
      <c r="BJ17" s="230"/>
      <c r="BK17" s="230"/>
      <c r="BL17" s="354" t="s">
        <v>325</v>
      </c>
    </row>
    <row r="18" spans="1:64" ht="31.5" customHeight="1" x14ac:dyDescent="0.3">
      <c r="A18" s="324" t="s">
        <v>326</v>
      </c>
      <c r="B18" s="338" t="s">
        <v>327</v>
      </c>
      <c r="C18" s="339" t="s">
        <v>328</v>
      </c>
      <c r="D18" s="339" t="s">
        <v>329</v>
      </c>
      <c r="E18" s="340" t="s">
        <v>330</v>
      </c>
      <c r="F18" s="338" t="s">
        <v>331</v>
      </c>
      <c r="G18" s="340" t="s">
        <v>332</v>
      </c>
      <c r="H18" s="338" t="s">
        <v>333</v>
      </c>
      <c r="I18" s="339" t="s">
        <v>334</v>
      </c>
      <c r="J18" s="339">
        <v>1656.2</v>
      </c>
      <c r="K18" s="341">
        <v>1645.3999999999999</v>
      </c>
      <c r="L18" s="342">
        <v>1668.9</v>
      </c>
      <c r="M18" s="343">
        <v>1692.6</v>
      </c>
      <c r="N18" s="343">
        <v>1691.3</v>
      </c>
      <c r="O18" s="341">
        <v>1717.9</v>
      </c>
      <c r="P18" s="342">
        <v>1741.1999999999998</v>
      </c>
      <c r="Q18" s="343">
        <v>1753.8</v>
      </c>
      <c r="R18" s="341">
        <v>1758.3999999999999</v>
      </c>
      <c r="S18" s="342">
        <v>1758</v>
      </c>
      <c r="T18" s="339">
        <v>1765.6999999999998</v>
      </c>
      <c r="U18" s="339">
        <v>1782.8</v>
      </c>
      <c r="V18" s="340">
        <v>1764.3</v>
      </c>
      <c r="W18" s="342">
        <v>1765.9929999999999</v>
      </c>
      <c r="X18" s="343">
        <v>1765.5</v>
      </c>
      <c r="Y18" s="343">
        <v>1774.9</v>
      </c>
      <c r="Z18" s="341">
        <v>1771.9</v>
      </c>
      <c r="AA18" s="342">
        <v>1787.3999999999999</v>
      </c>
      <c r="AB18" s="343">
        <v>1786.6229999999998</v>
      </c>
      <c r="AC18" s="343">
        <v>1812.3979999999999</v>
      </c>
      <c r="AD18" s="341">
        <v>1803.9999999999998</v>
      </c>
      <c r="AE18" s="342">
        <v>1817</v>
      </c>
      <c r="AF18" s="343">
        <v>1815.2</v>
      </c>
      <c r="AG18" s="344">
        <v>1815.9</v>
      </c>
      <c r="AH18" s="345">
        <v>1814.7</v>
      </c>
      <c r="AI18" s="346">
        <v>1815.2</v>
      </c>
      <c r="AJ18" s="344">
        <v>1831.1</v>
      </c>
      <c r="AK18" s="344">
        <v>1848.4</v>
      </c>
      <c r="AL18" s="345">
        <v>1846.9</v>
      </c>
      <c r="AM18" s="346">
        <v>1829.9</v>
      </c>
      <c r="AN18" s="343">
        <v>1777.2</v>
      </c>
      <c r="AO18" s="347">
        <v>1795.6</v>
      </c>
      <c r="AP18" s="341">
        <v>1823.2</v>
      </c>
      <c r="AQ18" s="342">
        <v>1856.7</v>
      </c>
      <c r="AR18" s="343">
        <v>1828.9</v>
      </c>
      <c r="AS18" s="341">
        <v>1899.5</v>
      </c>
      <c r="AT18" s="341">
        <v>1868.8</v>
      </c>
      <c r="AU18" s="342">
        <v>1808.5</v>
      </c>
      <c r="AV18" s="347">
        <v>1947.7</v>
      </c>
      <c r="AW18" s="358">
        <v>1863.8</v>
      </c>
      <c r="AX18" s="341">
        <v>1845.6</v>
      </c>
      <c r="AY18" s="342">
        <v>1837.2</v>
      </c>
      <c r="AZ18" s="348">
        <v>1879.5</v>
      </c>
      <c r="BA18" s="343">
        <v>1809</v>
      </c>
      <c r="BB18" s="341">
        <v>1832.9</v>
      </c>
      <c r="BC18" s="342">
        <v>1828.4</v>
      </c>
      <c r="BD18" s="343">
        <v>1895.5139999999999</v>
      </c>
      <c r="BE18" s="343">
        <v>1887.5</v>
      </c>
      <c r="BF18" s="349">
        <v>1927.2</v>
      </c>
      <c r="BG18" s="349">
        <v>1912.77</v>
      </c>
      <c r="BH18" s="349">
        <v>1927.7</v>
      </c>
      <c r="BI18" s="349">
        <v>1925.2</v>
      </c>
      <c r="BJ18" s="349">
        <v>1920</v>
      </c>
      <c r="BK18" s="349">
        <v>1778.8250000000003</v>
      </c>
      <c r="BL18" s="350" t="s">
        <v>335</v>
      </c>
    </row>
    <row r="19" spans="1:64" ht="31.5" customHeight="1" x14ac:dyDescent="0.3">
      <c r="A19" s="351" t="s">
        <v>336</v>
      </c>
      <c r="B19" s="208" t="s">
        <v>337</v>
      </c>
      <c r="C19" s="206" t="s">
        <v>338</v>
      </c>
      <c r="D19" s="206" t="s">
        <v>339</v>
      </c>
      <c r="E19" s="207" t="s">
        <v>340</v>
      </c>
      <c r="F19" s="208" t="s">
        <v>341</v>
      </c>
      <c r="G19" s="207" t="s">
        <v>342</v>
      </c>
      <c r="H19" s="208" t="s">
        <v>343</v>
      </c>
      <c r="I19" s="206" t="s">
        <v>344</v>
      </c>
      <c r="J19" s="206">
        <v>403.1</v>
      </c>
      <c r="K19" s="207">
        <v>402.5</v>
      </c>
      <c r="L19" s="208">
        <v>404.5</v>
      </c>
      <c r="M19" s="206">
        <v>410.3</v>
      </c>
      <c r="N19" s="206">
        <v>396.3</v>
      </c>
      <c r="O19" s="207">
        <v>413.4</v>
      </c>
      <c r="P19" s="208">
        <v>441.3</v>
      </c>
      <c r="Q19" s="206">
        <v>448.6</v>
      </c>
      <c r="R19" s="207">
        <v>443.8</v>
      </c>
      <c r="S19" s="208">
        <v>464.8</v>
      </c>
      <c r="T19" s="206">
        <v>473.4</v>
      </c>
      <c r="U19" s="206">
        <v>469.1</v>
      </c>
      <c r="V19" s="207">
        <v>459.1</v>
      </c>
      <c r="W19" s="208">
        <v>461.7</v>
      </c>
      <c r="X19" s="206">
        <v>456.7</v>
      </c>
      <c r="Y19" s="206">
        <v>461.1</v>
      </c>
      <c r="Z19" s="137">
        <v>455.6</v>
      </c>
      <c r="AA19" s="138">
        <v>463.8</v>
      </c>
      <c r="AB19" s="136">
        <v>457.39299999999997</v>
      </c>
      <c r="AC19" s="136">
        <v>465.3</v>
      </c>
      <c r="AD19" s="137">
        <v>461.2</v>
      </c>
      <c r="AE19" s="138">
        <v>469.1</v>
      </c>
      <c r="AF19" s="136">
        <v>462.1</v>
      </c>
      <c r="AG19" s="141">
        <v>456.9</v>
      </c>
      <c r="AH19" s="142">
        <v>453.4</v>
      </c>
      <c r="AI19" s="139">
        <v>444.2</v>
      </c>
      <c r="AJ19" s="141">
        <v>437.7</v>
      </c>
      <c r="AK19" s="141">
        <v>441.3</v>
      </c>
      <c r="AL19" s="142">
        <v>439.8</v>
      </c>
      <c r="AM19" s="139">
        <v>433.5</v>
      </c>
      <c r="AN19" s="136">
        <v>424.3</v>
      </c>
      <c r="AO19" s="352"/>
      <c r="AP19" s="137"/>
      <c r="AQ19" s="138"/>
      <c r="AR19" s="136"/>
      <c r="AS19" s="357"/>
      <c r="AT19" s="137"/>
      <c r="AU19" s="138"/>
      <c r="AV19" s="352"/>
      <c r="AW19" s="11"/>
      <c r="AX19" s="137"/>
      <c r="AY19" s="138"/>
      <c r="AZ19" s="353"/>
      <c r="BA19" s="136"/>
      <c r="BB19" s="137"/>
      <c r="BC19" s="138"/>
      <c r="BD19" s="136"/>
      <c r="BE19" s="136"/>
      <c r="BF19" s="230"/>
      <c r="BG19" s="230"/>
      <c r="BH19" s="230"/>
      <c r="BI19" s="230"/>
      <c r="BJ19" s="230"/>
      <c r="BK19" s="230"/>
      <c r="BL19" s="359" t="s">
        <v>345</v>
      </c>
    </row>
    <row r="20" spans="1:64" ht="31.5" customHeight="1" x14ac:dyDescent="0.3">
      <c r="A20" s="351" t="s">
        <v>346</v>
      </c>
      <c r="B20" s="208" t="s">
        <v>347</v>
      </c>
      <c r="C20" s="206" t="s">
        <v>348</v>
      </c>
      <c r="D20" s="206" t="s">
        <v>349</v>
      </c>
      <c r="E20" s="207" t="s">
        <v>350</v>
      </c>
      <c r="F20" s="208" t="s">
        <v>351</v>
      </c>
      <c r="G20" s="207" t="s">
        <v>352</v>
      </c>
      <c r="H20" s="208" t="s">
        <v>353</v>
      </c>
      <c r="I20" s="206" t="s">
        <v>354</v>
      </c>
      <c r="J20" s="206">
        <v>200.4</v>
      </c>
      <c r="K20" s="207">
        <v>195.3</v>
      </c>
      <c r="L20" s="208">
        <v>197.7</v>
      </c>
      <c r="M20" s="206">
        <v>197.6</v>
      </c>
      <c r="N20" s="206">
        <v>200.7</v>
      </c>
      <c r="O20" s="207">
        <v>194.7</v>
      </c>
      <c r="P20" s="208">
        <v>196.6</v>
      </c>
      <c r="Q20" s="206">
        <v>197.4</v>
      </c>
      <c r="R20" s="207">
        <v>199.1</v>
      </c>
      <c r="S20" s="208">
        <v>194.8</v>
      </c>
      <c r="T20" s="206">
        <v>192.4</v>
      </c>
      <c r="U20" s="206">
        <v>200.9</v>
      </c>
      <c r="V20" s="207">
        <v>188.5</v>
      </c>
      <c r="W20" s="208">
        <v>186.1</v>
      </c>
      <c r="X20" s="206">
        <v>185.7</v>
      </c>
      <c r="Y20" s="206">
        <v>186.9</v>
      </c>
      <c r="Z20" s="137">
        <v>189</v>
      </c>
      <c r="AA20" s="138">
        <v>191.2</v>
      </c>
      <c r="AB20" s="136">
        <v>187.14</v>
      </c>
      <c r="AC20" s="136">
        <v>193.6</v>
      </c>
      <c r="AD20" s="137">
        <v>188.1</v>
      </c>
      <c r="AE20" s="138">
        <v>189.9</v>
      </c>
      <c r="AF20" s="136">
        <v>189.9</v>
      </c>
      <c r="AG20" s="141">
        <v>193</v>
      </c>
      <c r="AH20" s="142">
        <v>192.5</v>
      </c>
      <c r="AI20" s="139">
        <v>193.4</v>
      </c>
      <c r="AJ20" s="141">
        <v>200.2</v>
      </c>
      <c r="AK20" s="141">
        <v>197.8</v>
      </c>
      <c r="AL20" s="142">
        <v>196.8</v>
      </c>
      <c r="AM20" s="139">
        <v>195.2</v>
      </c>
      <c r="AN20" s="136">
        <v>178.6</v>
      </c>
      <c r="AO20" s="352"/>
      <c r="AP20" s="137"/>
      <c r="AQ20" s="138"/>
      <c r="AR20" s="136"/>
      <c r="AS20" s="357"/>
      <c r="AT20" s="137"/>
      <c r="AU20" s="138"/>
      <c r="AV20" s="352"/>
      <c r="AW20" s="136"/>
      <c r="AX20" s="137"/>
      <c r="AY20" s="138"/>
      <c r="AZ20" s="353"/>
      <c r="BA20" s="136"/>
      <c r="BB20" s="137"/>
      <c r="BC20" s="138"/>
      <c r="BD20" s="136"/>
      <c r="BE20" s="136"/>
      <c r="BF20" s="230"/>
      <c r="BG20" s="230"/>
      <c r="BH20" s="230"/>
      <c r="BI20" s="230"/>
      <c r="BJ20" s="230"/>
      <c r="BK20" s="230"/>
      <c r="BL20" s="359" t="s">
        <v>355</v>
      </c>
    </row>
    <row r="21" spans="1:64" ht="31.5" customHeight="1" x14ac:dyDescent="0.3">
      <c r="A21" s="351" t="s">
        <v>356</v>
      </c>
      <c r="B21" s="208" t="s">
        <v>357</v>
      </c>
      <c r="C21" s="206" t="s">
        <v>358</v>
      </c>
      <c r="D21" s="206" t="s">
        <v>359</v>
      </c>
      <c r="E21" s="207" t="s">
        <v>360</v>
      </c>
      <c r="F21" s="208" t="s">
        <v>361</v>
      </c>
      <c r="G21" s="207" t="s">
        <v>362</v>
      </c>
      <c r="H21" s="208" t="s">
        <v>363</v>
      </c>
      <c r="I21" s="206" t="s">
        <v>364</v>
      </c>
      <c r="J21" s="206">
        <v>124.4</v>
      </c>
      <c r="K21" s="207">
        <v>108.4</v>
      </c>
      <c r="L21" s="208">
        <v>118.9</v>
      </c>
      <c r="M21" s="206">
        <v>119.7</v>
      </c>
      <c r="N21" s="206">
        <v>120.4</v>
      </c>
      <c r="O21" s="207">
        <v>121.9</v>
      </c>
      <c r="P21" s="208">
        <v>119.8</v>
      </c>
      <c r="Q21" s="206">
        <v>125.3</v>
      </c>
      <c r="R21" s="207">
        <v>128.19999999999999</v>
      </c>
      <c r="S21" s="208">
        <v>116</v>
      </c>
      <c r="T21" s="206">
        <v>117.9</v>
      </c>
      <c r="U21" s="206">
        <v>110.9</v>
      </c>
      <c r="V21" s="207">
        <v>106.7</v>
      </c>
      <c r="W21" s="208">
        <v>110.2</v>
      </c>
      <c r="X21" s="206">
        <v>119</v>
      </c>
      <c r="Y21" s="206">
        <v>119.9</v>
      </c>
      <c r="Z21" s="137">
        <v>115.4</v>
      </c>
      <c r="AA21" s="138">
        <v>119.3</v>
      </c>
      <c r="AB21" s="136">
        <v>127.977</v>
      </c>
      <c r="AC21" s="136">
        <v>133.69999999999999</v>
      </c>
      <c r="AD21" s="137">
        <v>130.9</v>
      </c>
      <c r="AE21" s="138">
        <v>135.19999999999999</v>
      </c>
      <c r="AF21" s="136">
        <v>139.80000000000001</v>
      </c>
      <c r="AG21" s="141">
        <v>145.5</v>
      </c>
      <c r="AH21" s="142">
        <v>148.19999999999999</v>
      </c>
      <c r="AI21" s="139">
        <v>150.5</v>
      </c>
      <c r="AJ21" s="141">
        <v>152.6</v>
      </c>
      <c r="AK21" s="141">
        <v>158.9</v>
      </c>
      <c r="AL21" s="142">
        <v>158.5</v>
      </c>
      <c r="AM21" s="139">
        <v>148</v>
      </c>
      <c r="AN21" s="136">
        <v>131.1</v>
      </c>
      <c r="AO21" s="352"/>
      <c r="AP21" s="137"/>
      <c r="AQ21" s="138"/>
      <c r="AR21" s="136"/>
      <c r="AS21" s="357"/>
      <c r="AT21" s="137"/>
      <c r="AU21" s="138"/>
      <c r="AV21" s="352"/>
      <c r="AW21" s="136"/>
      <c r="AX21" s="137"/>
      <c r="AY21" s="138"/>
      <c r="AZ21" s="353"/>
      <c r="BA21" s="136"/>
      <c r="BB21" s="137"/>
      <c r="BC21" s="138"/>
      <c r="BD21" s="136"/>
      <c r="BE21" s="136"/>
      <c r="BF21" s="230"/>
      <c r="BG21" s="230"/>
      <c r="BH21" s="230"/>
      <c r="BI21" s="230"/>
      <c r="BJ21" s="230"/>
      <c r="BK21" s="230"/>
      <c r="BL21" s="359" t="s">
        <v>365</v>
      </c>
    </row>
    <row r="22" spans="1:64" ht="31.5" customHeight="1" x14ac:dyDescent="0.3">
      <c r="A22" s="351" t="s">
        <v>366</v>
      </c>
      <c r="B22" s="208" t="s">
        <v>367</v>
      </c>
      <c r="C22" s="206" t="s">
        <v>368</v>
      </c>
      <c r="D22" s="206" t="s">
        <v>369</v>
      </c>
      <c r="E22" s="207" t="s">
        <v>369</v>
      </c>
      <c r="F22" s="208" t="s">
        <v>370</v>
      </c>
      <c r="G22" s="207" t="s">
        <v>371</v>
      </c>
      <c r="H22" s="208" t="s">
        <v>372</v>
      </c>
      <c r="I22" s="206" t="s">
        <v>373</v>
      </c>
      <c r="J22" s="206">
        <v>28.8</v>
      </c>
      <c r="K22" s="207">
        <v>24.1</v>
      </c>
      <c r="L22" s="208">
        <v>21.2</v>
      </c>
      <c r="M22" s="206">
        <v>29.5</v>
      </c>
      <c r="N22" s="206">
        <v>26.8</v>
      </c>
      <c r="O22" s="207">
        <v>27.7</v>
      </c>
      <c r="P22" s="208">
        <v>27.6</v>
      </c>
      <c r="Q22" s="206">
        <v>26.2</v>
      </c>
      <c r="R22" s="207">
        <v>30.4</v>
      </c>
      <c r="S22" s="208">
        <v>29.5</v>
      </c>
      <c r="T22" s="206">
        <v>29.8</v>
      </c>
      <c r="U22" s="206">
        <v>30.6</v>
      </c>
      <c r="V22" s="207">
        <v>32.200000000000003</v>
      </c>
      <c r="W22" s="208">
        <v>33.1</v>
      </c>
      <c r="X22" s="206">
        <v>29.5</v>
      </c>
      <c r="Y22" s="206">
        <v>30.3</v>
      </c>
      <c r="Z22" s="137">
        <v>36.1</v>
      </c>
      <c r="AA22" s="138">
        <v>34.799999999999997</v>
      </c>
      <c r="AB22" s="136">
        <v>34.978000000000002</v>
      </c>
      <c r="AC22" s="136">
        <v>34.340000000000003</v>
      </c>
      <c r="AD22" s="137">
        <v>36.9</v>
      </c>
      <c r="AE22" s="138">
        <v>35.799999999999997</v>
      </c>
      <c r="AF22" s="136">
        <v>34.6</v>
      </c>
      <c r="AG22" s="141">
        <v>29.9</v>
      </c>
      <c r="AH22" s="142">
        <v>31.6</v>
      </c>
      <c r="AI22" s="139">
        <v>32.5</v>
      </c>
      <c r="AJ22" s="141">
        <v>34.299999999999997</v>
      </c>
      <c r="AK22" s="141">
        <v>36.700000000000003</v>
      </c>
      <c r="AL22" s="142">
        <v>37.200000000000003</v>
      </c>
      <c r="AM22" s="139">
        <v>38.9</v>
      </c>
      <c r="AN22" s="136">
        <v>38.4</v>
      </c>
      <c r="AO22" s="352"/>
      <c r="AP22" s="137"/>
      <c r="AQ22" s="138"/>
      <c r="AR22" s="136"/>
      <c r="AS22" s="357"/>
      <c r="AT22" s="137"/>
      <c r="AU22" s="138"/>
      <c r="AV22" s="352"/>
      <c r="AW22" s="136"/>
      <c r="AX22" s="137"/>
      <c r="AY22" s="138"/>
      <c r="AZ22" s="353"/>
      <c r="BA22" s="136"/>
      <c r="BB22" s="137"/>
      <c r="BC22" s="138"/>
      <c r="BD22" s="136"/>
      <c r="BE22" s="136"/>
      <c r="BF22" s="230"/>
      <c r="BG22" s="230"/>
      <c r="BH22" s="230"/>
      <c r="BI22" s="230"/>
      <c r="BJ22" s="230"/>
      <c r="BK22" s="230"/>
      <c r="BL22" s="359" t="s">
        <v>374</v>
      </c>
    </row>
    <row r="23" spans="1:64" ht="31.5" customHeight="1" x14ac:dyDescent="0.3">
      <c r="A23" s="351" t="s">
        <v>375</v>
      </c>
      <c r="B23" s="208" t="s">
        <v>376</v>
      </c>
      <c r="C23" s="206" t="s">
        <v>263</v>
      </c>
      <c r="D23" s="206" t="s">
        <v>377</v>
      </c>
      <c r="E23" s="207" t="s">
        <v>378</v>
      </c>
      <c r="F23" s="208" t="s">
        <v>379</v>
      </c>
      <c r="G23" s="207" t="s">
        <v>380</v>
      </c>
      <c r="H23" s="208" t="s">
        <v>381</v>
      </c>
      <c r="I23" s="206" t="s">
        <v>382</v>
      </c>
      <c r="J23" s="206">
        <v>149</v>
      </c>
      <c r="K23" s="207">
        <v>155.9</v>
      </c>
      <c r="L23" s="208">
        <v>148.1</v>
      </c>
      <c r="M23" s="206">
        <v>151.4</v>
      </c>
      <c r="N23" s="206">
        <v>154.4</v>
      </c>
      <c r="O23" s="207">
        <v>153.5</v>
      </c>
      <c r="P23" s="208">
        <v>152</v>
      </c>
      <c r="Q23" s="206">
        <v>153.1</v>
      </c>
      <c r="R23" s="207">
        <v>155.4</v>
      </c>
      <c r="S23" s="208">
        <v>157.5</v>
      </c>
      <c r="T23" s="206">
        <v>163.1</v>
      </c>
      <c r="U23" s="136">
        <v>170</v>
      </c>
      <c r="V23" s="137">
        <v>174.9</v>
      </c>
      <c r="W23" s="138">
        <v>172.7</v>
      </c>
      <c r="X23" s="136">
        <v>174.5</v>
      </c>
      <c r="Y23" s="136">
        <v>174.6</v>
      </c>
      <c r="Z23" s="137">
        <v>174.5</v>
      </c>
      <c r="AA23" s="138">
        <v>175.4</v>
      </c>
      <c r="AB23" s="136">
        <v>174.05</v>
      </c>
      <c r="AC23" s="136">
        <v>175.851</v>
      </c>
      <c r="AD23" s="137">
        <v>176.8</v>
      </c>
      <c r="AE23" s="138">
        <v>177.3</v>
      </c>
      <c r="AF23" s="136">
        <v>178.6</v>
      </c>
      <c r="AG23" s="141">
        <v>182</v>
      </c>
      <c r="AH23" s="142">
        <v>180.6</v>
      </c>
      <c r="AI23" s="139">
        <v>183.7</v>
      </c>
      <c r="AJ23" s="141">
        <v>187.1</v>
      </c>
      <c r="AK23" s="141">
        <v>190.9</v>
      </c>
      <c r="AL23" s="142">
        <v>186.9</v>
      </c>
      <c r="AM23" s="139">
        <v>191</v>
      </c>
      <c r="AN23" s="136">
        <v>184.8</v>
      </c>
      <c r="AO23" s="352"/>
      <c r="AP23" s="137"/>
      <c r="AQ23" s="138"/>
      <c r="AR23" s="136"/>
      <c r="AS23" s="357"/>
      <c r="AT23" s="137"/>
      <c r="AU23" s="138"/>
      <c r="AV23" s="352"/>
      <c r="AW23" s="136"/>
      <c r="AX23" s="137"/>
      <c r="AY23" s="138"/>
      <c r="AZ23" s="353"/>
      <c r="BA23" s="136"/>
      <c r="BB23" s="137"/>
      <c r="BC23" s="138"/>
      <c r="BD23" s="136"/>
      <c r="BE23" s="136"/>
      <c r="BF23" s="230"/>
      <c r="BG23" s="230"/>
      <c r="BH23" s="230"/>
      <c r="BI23" s="230"/>
      <c r="BJ23" s="230"/>
      <c r="BK23" s="230"/>
      <c r="BL23" s="354" t="s">
        <v>383</v>
      </c>
    </row>
    <row r="24" spans="1:64" ht="31.5" customHeight="1" x14ac:dyDescent="0.3">
      <c r="A24" s="351" t="s">
        <v>384</v>
      </c>
      <c r="B24" s="208" t="s">
        <v>385</v>
      </c>
      <c r="C24" s="206" t="s">
        <v>380</v>
      </c>
      <c r="D24" s="206" t="s">
        <v>386</v>
      </c>
      <c r="E24" s="207" t="s">
        <v>381</v>
      </c>
      <c r="F24" s="208" t="s">
        <v>387</v>
      </c>
      <c r="G24" s="207" t="s">
        <v>388</v>
      </c>
      <c r="H24" s="208" t="s">
        <v>389</v>
      </c>
      <c r="I24" s="206" t="s">
        <v>390</v>
      </c>
      <c r="J24" s="206">
        <v>127.2</v>
      </c>
      <c r="K24" s="207">
        <v>130.19999999999999</v>
      </c>
      <c r="L24" s="208">
        <v>141.19999999999999</v>
      </c>
      <c r="M24" s="206">
        <v>140.6</v>
      </c>
      <c r="N24" s="206">
        <v>140.69999999999999</v>
      </c>
      <c r="O24" s="207">
        <v>148.6</v>
      </c>
      <c r="P24" s="208">
        <v>136.6</v>
      </c>
      <c r="Q24" s="136">
        <v>133</v>
      </c>
      <c r="R24" s="137">
        <v>138.30000000000001</v>
      </c>
      <c r="S24" s="138">
        <v>134.9</v>
      </c>
      <c r="T24" s="206">
        <v>134.5</v>
      </c>
      <c r="U24" s="206">
        <v>141.6</v>
      </c>
      <c r="V24" s="207">
        <v>142.1</v>
      </c>
      <c r="W24" s="208">
        <v>140.4</v>
      </c>
      <c r="X24" s="206">
        <v>140</v>
      </c>
      <c r="Y24" s="206">
        <v>140.9</v>
      </c>
      <c r="Z24" s="137">
        <v>140.4</v>
      </c>
      <c r="AA24" s="138">
        <v>140.69999999999999</v>
      </c>
      <c r="AB24" s="136">
        <v>145.227</v>
      </c>
      <c r="AC24" s="136">
        <v>147.69399999999999</v>
      </c>
      <c r="AD24" s="137">
        <v>146.30000000000001</v>
      </c>
      <c r="AE24" s="138">
        <v>146.19999999999999</v>
      </c>
      <c r="AF24" s="136">
        <v>148.6</v>
      </c>
      <c r="AG24" s="141">
        <v>148.19999999999999</v>
      </c>
      <c r="AH24" s="142">
        <v>150.5</v>
      </c>
      <c r="AI24" s="139">
        <v>150.69999999999999</v>
      </c>
      <c r="AJ24" s="141">
        <v>155.30000000000001</v>
      </c>
      <c r="AK24" s="141">
        <v>157.9</v>
      </c>
      <c r="AL24" s="142">
        <v>159.30000000000001</v>
      </c>
      <c r="AM24" s="139">
        <v>156.9</v>
      </c>
      <c r="AN24" s="136">
        <v>155.5</v>
      </c>
      <c r="AO24" s="352"/>
      <c r="AP24" s="137"/>
      <c r="AQ24" s="138"/>
      <c r="AR24" s="136"/>
      <c r="AS24" s="357"/>
      <c r="AT24" s="137"/>
      <c r="AU24" s="138"/>
      <c r="AV24" s="352"/>
      <c r="AW24" s="136"/>
      <c r="AX24" s="137"/>
      <c r="AY24" s="138"/>
      <c r="AZ24" s="353"/>
      <c r="BA24" s="136"/>
      <c r="BB24" s="137"/>
      <c r="BC24" s="138"/>
      <c r="BD24" s="136"/>
      <c r="BE24" s="136"/>
      <c r="BF24" s="230"/>
      <c r="BG24" s="230"/>
      <c r="BH24" s="230"/>
      <c r="BI24" s="230"/>
      <c r="BJ24" s="230"/>
      <c r="BK24" s="230"/>
      <c r="BL24" s="359" t="s">
        <v>391</v>
      </c>
    </row>
    <row r="25" spans="1:64" ht="31.5" customHeight="1" x14ac:dyDescent="0.3">
      <c r="A25" s="351" t="s">
        <v>392</v>
      </c>
      <c r="B25" s="208" t="s">
        <v>393</v>
      </c>
      <c r="C25" s="206" t="s">
        <v>394</v>
      </c>
      <c r="D25" s="206" t="s">
        <v>395</v>
      </c>
      <c r="E25" s="207" t="s">
        <v>396</v>
      </c>
      <c r="F25" s="208" t="s">
        <v>397</v>
      </c>
      <c r="G25" s="207" t="s">
        <v>398</v>
      </c>
      <c r="H25" s="208" t="s">
        <v>399</v>
      </c>
      <c r="I25" s="206" t="s">
        <v>400</v>
      </c>
      <c r="J25" s="206">
        <v>623.29999999999995</v>
      </c>
      <c r="K25" s="207">
        <v>629</v>
      </c>
      <c r="L25" s="208">
        <v>637.29999999999995</v>
      </c>
      <c r="M25" s="206">
        <v>643.5</v>
      </c>
      <c r="N25" s="136">
        <v>652</v>
      </c>
      <c r="O25" s="207">
        <v>658.1</v>
      </c>
      <c r="P25" s="208">
        <v>667.3</v>
      </c>
      <c r="Q25" s="206">
        <v>670.2</v>
      </c>
      <c r="R25" s="207">
        <v>663.2</v>
      </c>
      <c r="S25" s="208">
        <v>660.4</v>
      </c>
      <c r="T25" s="206">
        <v>654.6</v>
      </c>
      <c r="U25" s="206">
        <v>659.7</v>
      </c>
      <c r="V25" s="207">
        <v>660.8</v>
      </c>
      <c r="W25" s="138">
        <v>661.79300000000001</v>
      </c>
      <c r="X25" s="136">
        <v>660.1</v>
      </c>
      <c r="Y25" s="136">
        <v>661.2</v>
      </c>
      <c r="Z25" s="137">
        <v>660.9</v>
      </c>
      <c r="AA25" s="138">
        <v>662.2</v>
      </c>
      <c r="AB25" s="136">
        <v>659.85799999999995</v>
      </c>
      <c r="AC25" s="136">
        <v>661.91300000000001</v>
      </c>
      <c r="AD25" s="137">
        <v>663.8</v>
      </c>
      <c r="AE25" s="138">
        <v>663.5</v>
      </c>
      <c r="AF25" s="136">
        <v>661.6</v>
      </c>
      <c r="AG25" s="141">
        <v>660.4</v>
      </c>
      <c r="AH25" s="360">
        <v>658.2</v>
      </c>
      <c r="AI25" s="139">
        <v>660.2</v>
      </c>
      <c r="AJ25" s="141">
        <v>663.9</v>
      </c>
      <c r="AK25" s="141">
        <v>664.8</v>
      </c>
      <c r="AL25" s="142">
        <v>668.4</v>
      </c>
      <c r="AM25" s="139">
        <v>666.2</v>
      </c>
      <c r="AN25" s="136">
        <v>664.5</v>
      </c>
      <c r="AO25" s="352"/>
      <c r="AP25" s="137"/>
      <c r="AQ25" s="138"/>
      <c r="AR25" s="136"/>
      <c r="AS25" s="357"/>
      <c r="AT25" s="137"/>
      <c r="AU25" s="138"/>
      <c r="AV25" s="352"/>
      <c r="AW25" s="136"/>
      <c r="AX25" s="137"/>
      <c r="AY25" s="138"/>
      <c r="AZ25" s="353"/>
      <c r="BA25" s="136"/>
      <c r="BB25" s="137"/>
      <c r="BC25" s="138"/>
      <c r="BD25" s="136"/>
      <c r="BE25" s="136"/>
      <c r="BF25" s="230"/>
      <c r="BG25" s="230"/>
      <c r="BH25" s="230"/>
      <c r="BI25" s="230"/>
      <c r="BJ25" s="230"/>
      <c r="BK25" s="230"/>
      <c r="BL25" s="359" t="s">
        <v>401</v>
      </c>
    </row>
    <row r="26" spans="1:64" ht="31.5" customHeight="1" thickBot="1" x14ac:dyDescent="0.35">
      <c r="A26" s="361" t="s">
        <v>402</v>
      </c>
      <c r="B26" s="362" t="s">
        <v>403</v>
      </c>
      <c r="C26" s="363" t="s">
        <v>404</v>
      </c>
      <c r="D26" s="363" t="s">
        <v>405</v>
      </c>
      <c r="E26" s="364" t="s">
        <v>406</v>
      </c>
      <c r="F26" s="362" t="s">
        <v>407</v>
      </c>
      <c r="G26" s="364" t="s">
        <v>408</v>
      </c>
      <c r="H26" s="362" t="s">
        <v>409</v>
      </c>
      <c r="I26" s="363" t="s">
        <v>410</v>
      </c>
      <c r="J26" s="363">
        <v>10.8</v>
      </c>
      <c r="K26" s="364">
        <v>12.4</v>
      </c>
      <c r="L26" s="362">
        <v>12.3</v>
      </c>
      <c r="M26" s="363">
        <v>12.7</v>
      </c>
      <c r="N26" s="363">
        <v>10.5</v>
      </c>
      <c r="O26" s="364">
        <v>13.4</v>
      </c>
      <c r="P26" s="365">
        <v>11.2</v>
      </c>
      <c r="Q26" s="366">
        <v>9.6</v>
      </c>
      <c r="R26" s="367">
        <v>0.8</v>
      </c>
      <c r="S26" s="365">
        <v>1.7</v>
      </c>
      <c r="T26" s="363">
        <v>0.2</v>
      </c>
      <c r="U26" s="363">
        <v>5.4</v>
      </c>
      <c r="V26" s="364">
        <v>0.5</v>
      </c>
      <c r="W26" s="362">
        <v>8.9</v>
      </c>
      <c r="X26" s="363">
        <v>14.8</v>
      </c>
      <c r="Y26" s="363">
        <v>11.2</v>
      </c>
      <c r="Z26" s="367">
        <v>15.4</v>
      </c>
      <c r="AA26" s="365">
        <v>4.5999999999999996</v>
      </c>
      <c r="AB26" s="366">
        <v>15.534000000000001</v>
      </c>
      <c r="AC26" s="366">
        <v>5.5</v>
      </c>
      <c r="AD26" s="367">
        <v>2.7</v>
      </c>
      <c r="AE26" s="365">
        <v>6.6</v>
      </c>
      <c r="AF26" s="368">
        <f>AF27-(AF18+AF15+AF8+AF7)</f>
        <v>3.9000000000000909</v>
      </c>
      <c r="AG26" s="369">
        <v>2</v>
      </c>
      <c r="AH26" s="370">
        <v>16.3</v>
      </c>
      <c r="AI26" s="371">
        <v>13.8</v>
      </c>
      <c r="AJ26" s="369">
        <v>18.7</v>
      </c>
      <c r="AK26" s="369">
        <v>13.5</v>
      </c>
      <c r="AL26" s="370">
        <v>19.2</v>
      </c>
      <c r="AM26" s="371">
        <v>21.4</v>
      </c>
      <c r="AN26" s="369">
        <f>AN27-(AN18+AN15+AN8+AN7)</f>
        <v>23.699999999999818</v>
      </c>
      <c r="AO26" s="372">
        <f>AO27-(AO18+AO15+AO8+AO7)</f>
        <v>9.0999999999999091</v>
      </c>
      <c r="AP26" s="373">
        <v>26.4</v>
      </c>
      <c r="AQ26" s="374">
        <v>48.7</v>
      </c>
      <c r="AR26" s="368">
        <v>31.1</v>
      </c>
      <c r="AS26" s="368">
        <v>33.299999999999997</v>
      </c>
      <c r="AT26" s="373">
        <v>60.6</v>
      </c>
      <c r="AU26" s="374">
        <v>9.8000000000000007</v>
      </c>
      <c r="AV26" s="375">
        <v>2.2000000000000002</v>
      </c>
      <c r="AW26" s="368">
        <v>3.5</v>
      </c>
      <c r="AX26" s="373">
        <f t="shared" ref="AX26:BC26" si="0">AX27-(AX18+AX15+AX8+AX7)</f>
        <v>3.9999999999995453</v>
      </c>
      <c r="AY26" s="374">
        <f t="shared" si="0"/>
        <v>0.5</v>
      </c>
      <c r="AZ26" s="368">
        <f t="shared" si="0"/>
        <v>4.5999999999999091</v>
      </c>
      <c r="BA26" s="368">
        <f t="shared" si="0"/>
        <v>3.5999999999999091</v>
      </c>
      <c r="BB26" s="373">
        <f t="shared" si="0"/>
        <v>4.0999999999994543</v>
      </c>
      <c r="BC26" s="374">
        <f t="shared" si="0"/>
        <v>4.1999999999998181</v>
      </c>
      <c r="BD26" s="368">
        <f>BD27-BD18-BD15-BD8-BD7</f>
        <v>3.484000000000151</v>
      </c>
      <c r="BE26" s="368">
        <v>2.8</v>
      </c>
      <c r="BF26" s="376"/>
      <c r="BG26" s="376"/>
      <c r="BH26" s="376"/>
      <c r="BI26" s="376">
        <v>1.9</v>
      </c>
      <c r="BJ26" s="376">
        <v>3.5</v>
      </c>
      <c r="BK26" s="376"/>
      <c r="BL26" s="377" t="s">
        <v>411</v>
      </c>
    </row>
    <row r="27" spans="1:64" ht="31.5" customHeight="1" thickBot="1" x14ac:dyDescent="0.35">
      <c r="A27" s="378" t="s">
        <v>2</v>
      </c>
      <c r="B27" s="379" t="s">
        <v>188</v>
      </c>
      <c r="C27" s="380" t="s">
        <v>189</v>
      </c>
      <c r="D27" s="380" t="s">
        <v>190</v>
      </c>
      <c r="E27" s="381" t="s">
        <v>191</v>
      </c>
      <c r="F27" s="379" t="s">
        <v>192</v>
      </c>
      <c r="G27" s="381" t="s">
        <v>193</v>
      </c>
      <c r="H27" s="379" t="s">
        <v>194</v>
      </c>
      <c r="I27" s="380" t="s">
        <v>195</v>
      </c>
      <c r="J27" s="380">
        <v>3242.9</v>
      </c>
      <c r="K27" s="382">
        <v>3255.8</v>
      </c>
      <c r="L27" s="383">
        <v>3281.2000000000003</v>
      </c>
      <c r="M27" s="384">
        <v>3315.3</v>
      </c>
      <c r="N27" s="384">
        <v>3341.2</v>
      </c>
      <c r="O27" s="381">
        <v>3368.7000000000007</v>
      </c>
      <c r="P27" s="383">
        <v>3392.5</v>
      </c>
      <c r="Q27" s="384">
        <v>3399.2</v>
      </c>
      <c r="R27" s="382">
        <v>3413.7</v>
      </c>
      <c r="S27" s="383">
        <v>3398.6</v>
      </c>
      <c r="T27" s="380">
        <v>3386.2999999999997</v>
      </c>
      <c r="U27" s="380">
        <v>3392.1000000000004</v>
      </c>
      <c r="V27" s="382">
        <v>3402</v>
      </c>
      <c r="W27" s="383">
        <v>3414.6930000000002</v>
      </c>
      <c r="X27" s="384">
        <v>3417.6000000000004</v>
      </c>
      <c r="Y27" s="384">
        <v>3425.9</v>
      </c>
      <c r="Z27" s="382">
        <v>3436.7000000000003</v>
      </c>
      <c r="AA27" s="383">
        <v>3451.5</v>
      </c>
      <c r="AB27" s="384">
        <v>3458.1039999999998</v>
      </c>
      <c r="AC27" s="384">
        <v>3472.2</v>
      </c>
      <c r="AD27" s="382">
        <v>3480</v>
      </c>
      <c r="AE27" s="383">
        <v>3491.9</v>
      </c>
      <c r="AF27" s="384">
        <v>3497.7</v>
      </c>
      <c r="AG27" s="385">
        <v>3502.7</v>
      </c>
      <c r="AH27" s="386">
        <v>3507.6</v>
      </c>
      <c r="AI27" s="387">
        <v>3520.4</v>
      </c>
      <c r="AJ27" s="385">
        <v>3527.9</v>
      </c>
      <c r="AK27" s="385">
        <v>3543.6</v>
      </c>
      <c r="AL27" s="386">
        <v>3566.4</v>
      </c>
      <c r="AM27" s="387">
        <v>3565.5</v>
      </c>
      <c r="AN27" s="388">
        <v>3404.5</v>
      </c>
      <c r="AO27" s="389">
        <v>3511.6</v>
      </c>
      <c r="AP27" s="390">
        <v>3433</v>
      </c>
      <c r="AQ27" s="391">
        <v>3428.8</v>
      </c>
      <c r="AR27" s="389">
        <v>3406.9</v>
      </c>
      <c r="AS27" s="389">
        <v>3378.9</v>
      </c>
      <c r="AT27" s="390">
        <v>3486.8</v>
      </c>
      <c r="AU27" s="391">
        <v>3393</v>
      </c>
      <c r="AV27" s="392">
        <v>3454</v>
      </c>
      <c r="AW27" s="389">
        <v>3398</v>
      </c>
      <c r="AX27" s="390">
        <v>3500</v>
      </c>
      <c r="AY27" s="391">
        <v>3422</v>
      </c>
      <c r="AZ27" s="392">
        <v>3458</v>
      </c>
      <c r="BA27" s="389">
        <v>3394.1</v>
      </c>
      <c r="BB27" s="390">
        <v>3416.2</v>
      </c>
      <c r="BC27" s="391">
        <v>3475.9</v>
      </c>
      <c r="BD27" s="389">
        <v>3484.4</v>
      </c>
      <c r="BE27" s="389">
        <v>3511.9</v>
      </c>
      <c r="BF27" s="393">
        <v>3568.9</v>
      </c>
      <c r="BG27" s="393">
        <v>3609</v>
      </c>
      <c r="BH27" s="393">
        <v>3605.6</v>
      </c>
      <c r="BI27" s="393">
        <v>3609.8</v>
      </c>
      <c r="BJ27" s="393">
        <v>3626.3</v>
      </c>
      <c r="BK27" s="393">
        <v>3568.1179999999999</v>
      </c>
      <c r="BL27" s="394" t="s">
        <v>5</v>
      </c>
    </row>
    <row r="29" spans="1:64" ht="20.399999999999999" x14ac:dyDescent="0.3">
      <c r="A29" s="395" t="s">
        <v>154</v>
      </c>
      <c r="AF29" s="8"/>
      <c r="AG29" s="8"/>
      <c r="AH29" s="8"/>
      <c r="AI29" s="8"/>
      <c r="AJ29" s="8"/>
      <c r="AK29" s="8"/>
      <c r="AL29" s="8"/>
      <c r="AM29" s="8"/>
      <c r="AN29" s="396"/>
      <c r="AO29" s="8"/>
      <c r="BL29" s="6" t="s">
        <v>9</v>
      </c>
    </row>
    <row r="30" spans="1:64" x14ac:dyDescent="0.3">
      <c r="A30" s="1" t="s">
        <v>155</v>
      </c>
      <c r="AE30" s="8"/>
      <c r="AF30" s="8"/>
      <c r="AH30" s="8"/>
      <c r="AN30" s="8"/>
      <c r="AO30" s="8"/>
      <c r="BL30" s="1" t="s">
        <v>8</v>
      </c>
    </row>
    <row r="31" spans="1:64" x14ac:dyDescent="0.3">
      <c r="AE31" s="8"/>
      <c r="AN31" s="8"/>
      <c r="AP31" s="8"/>
    </row>
    <row r="32" spans="1:64" x14ac:dyDescent="0.3">
      <c r="O32" s="8"/>
    </row>
    <row r="33" spans="1:16" ht="18" x14ac:dyDescent="0.35">
      <c r="A33" s="397" t="s">
        <v>412</v>
      </c>
      <c r="B33" s="397"/>
      <c r="C33" s="397"/>
      <c r="D33" s="397"/>
    </row>
    <row r="36" spans="1:16" ht="15.6" x14ac:dyDescent="0.3">
      <c r="A36" s="357"/>
      <c r="B36" s="398">
        <v>1966</v>
      </c>
      <c r="C36" s="398">
        <v>1975</v>
      </c>
      <c r="D36" s="398">
        <v>1984</v>
      </c>
      <c r="E36" s="398">
        <v>1987</v>
      </c>
      <c r="F36" s="398">
        <v>1989</v>
      </c>
      <c r="G36" s="398">
        <v>1994</v>
      </c>
      <c r="H36" s="398">
        <v>1996</v>
      </c>
      <c r="I36" s="398">
        <v>1997</v>
      </c>
      <c r="J36" s="398">
        <v>1999</v>
      </c>
      <c r="K36" s="398">
        <v>2000</v>
      </c>
      <c r="L36" s="398">
        <v>2001</v>
      </c>
      <c r="M36" s="398">
        <v>2002</v>
      </c>
      <c r="N36" s="398">
        <v>2003</v>
      </c>
      <c r="O36" s="398">
        <v>2004</v>
      </c>
      <c r="P36" s="399">
        <v>2005</v>
      </c>
    </row>
    <row r="37" spans="1:16" s="402" customFormat="1" ht="31.5" customHeight="1" x14ac:dyDescent="0.3">
      <c r="A37" s="400" t="s">
        <v>413</v>
      </c>
      <c r="B37" s="400">
        <v>408.4</v>
      </c>
      <c r="C37" s="400">
        <v>484</v>
      </c>
      <c r="D37" s="400">
        <v>457.3</v>
      </c>
      <c r="E37" s="400">
        <v>466.2</v>
      </c>
      <c r="F37" s="400">
        <v>472.1</v>
      </c>
      <c r="G37" s="400">
        <v>462.5</v>
      </c>
      <c r="H37" s="400">
        <v>481.9</v>
      </c>
      <c r="I37" s="400">
        <v>491.6</v>
      </c>
      <c r="J37" s="400">
        <v>498.2</v>
      </c>
      <c r="K37" s="400">
        <v>499.5</v>
      </c>
      <c r="L37" s="400">
        <v>511.1</v>
      </c>
      <c r="M37" s="400">
        <v>493.3</v>
      </c>
      <c r="N37" s="400">
        <v>517.9</v>
      </c>
      <c r="O37" s="400">
        <v>461.3</v>
      </c>
      <c r="P37" s="401">
        <v>542.98599999999999</v>
      </c>
    </row>
    <row r="38" spans="1:16" s="402" customFormat="1" ht="31.5" customHeight="1" x14ac:dyDescent="0.3">
      <c r="A38" s="400" t="s">
        <v>414</v>
      </c>
      <c r="B38" s="403">
        <v>94.4</v>
      </c>
      <c r="C38" s="400"/>
      <c r="D38" s="400"/>
      <c r="E38" s="400"/>
      <c r="F38" s="400"/>
      <c r="G38" s="400"/>
      <c r="H38" s="400"/>
      <c r="I38" s="400"/>
      <c r="J38" s="400"/>
      <c r="K38" s="400"/>
      <c r="L38" s="400"/>
      <c r="M38" s="400"/>
      <c r="N38" s="400"/>
      <c r="O38" s="400"/>
      <c r="P38" s="401"/>
    </row>
    <row r="39" spans="1:16" s="402" customFormat="1" ht="31.5" customHeight="1" x14ac:dyDescent="0.3">
      <c r="A39" s="400" t="s">
        <v>415</v>
      </c>
      <c r="B39" s="400" t="s">
        <v>416</v>
      </c>
      <c r="C39" s="400">
        <v>19.2</v>
      </c>
      <c r="D39" s="400">
        <v>28.1</v>
      </c>
      <c r="E39" s="400">
        <v>36.6</v>
      </c>
      <c r="F39" s="400">
        <v>42.2</v>
      </c>
      <c r="G39" s="400">
        <v>48.6</v>
      </c>
      <c r="H39" s="400">
        <v>51.3</v>
      </c>
      <c r="I39" s="400">
        <v>52.7</v>
      </c>
      <c r="J39" s="400">
        <v>58.8</v>
      </c>
      <c r="K39" s="400">
        <v>57</v>
      </c>
      <c r="L39" s="400">
        <v>60</v>
      </c>
      <c r="M39" s="400">
        <v>57.7</v>
      </c>
      <c r="N39" s="400">
        <v>61.3</v>
      </c>
      <c r="O39" s="400">
        <v>61</v>
      </c>
      <c r="P39" s="401">
        <v>62.573</v>
      </c>
    </row>
    <row r="40" spans="1:16" s="402" customFormat="1" ht="31.5" customHeight="1" x14ac:dyDescent="0.3">
      <c r="A40" s="400" t="s">
        <v>417</v>
      </c>
      <c r="B40" s="400" t="s">
        <v>416</v>
      </c>
      <c r="C40" s="400">
        <v>19.100000000000001</v>
      </c>
      <c r="D40" s="400">
        <v>27.43</v>
      </c>
      <c r="E40" s="400">
        <v>31.1</v>
      </c>
      <c r="F40" s="400">
        <v>33.6</v>
      </c>
      <c r="G40" s="400">
        <v>33.4</v>
      </c>
      <c r="H40" s="400">
        <v>33.299999999999997</v>
      </c>
      <c r="I40" s="400">
        <v>33.299999999999997</v>
      </c>
      <c r="J40" s="400">
        <v>32.299999999999997</v>
      </c>
      <c r="K40" s="400">
        <v>37.4</v>
      </c>
      <c r="L40" s="400">
        <v>39.4</v>
      </c>
      <c r="M40" s="400">
        <v>37.5</v>
      </c>
      <c r="N40" s="400">
        <v>37.5</v>
      </c>
      <c r="O40" s="400">
        <v>36.700000000000003</v>
      </c>
      <c r="P40" s="401">
        <v>36.213000000000001</v>
      </c>
    </row>
    <row r="41" spans="1:16" s="402" customFormat="1" ht="31.5" customHeight="1" x14ac:dyDescent="0.3">
      <c r="A41" s="400" t="s">
        <v>418</v>
      </c>
      <c r="B41" s="400" t="s">
        <v>416</v>
      </c>
      <c r="C41" s="400" t="s">
        <v>416</v>
      </c>
      <c r="D41" s="400">
        <v>29.7</v>
      </c>
      <c r="E41" s="400">
        <v>36.9</v>
      </c>
      <c r="F41" s="400">
        <v>41.7</v>
      </c>
      <c r="G41" s="400">
        <v>49.4</v>
      </c>
      <c r="H41" s="400">
        <v>55.2</v>
      </c>
      <c r="I41" s="400">
        <v>58.1</v>
      </c>
      <c r="J41" s="400">
        <v>57.9</v>
      </c>
      <c r="K41" s="400">
        <v>64.8</v>
      </c>
      <c r="L41" s="400">
        <v>66.599999999999994</v>
      </c>
      <c r="M41" s="400">
        <v>68.3</v>
      </c>
      <c r="N41" s="400">
        <v>75.3</v>
      </c>
      <c r="O41" s="400">
        <v>77.8</v>
      </c>
      <c r="P41" s="401">
        <v>85.724000000000004</v>
      </c>
    </row>
    <row r="42" spans="1:16" s="402" customFormat="1" ht="31.5" customHeight="1" x14ac:dyDescent="0.3">
      <c r="A42" s="400" t="s">
        <v>419</v>
      </c>
      <c r="B42" s="400" t="s">
        <v>416</v>
      </c>
      <c r="C42" s="400" t="s">
        <v>416</v>
      </c>
      <c r="D42" s="400">
        <v>11.2</v>
      </c>
      <c r="E42" s="400">
        <v>14.4</v>
      </c>
      <c r="F42" s="400">
        <v>16.600000000000001</v>
      </c>
      <c r="G42" s="400">
        <v>16.7</v>
      </c>
      <c r="H42" s="400">
        <v>19.399999999999999</v>
      </c>
      <c r="I42" s="400">
        <v>20.7</v>
      </c>
      <c r="J42" s="400">
        <v>18.399999999999999</v>
      </c>
      <c r="K42" s="400">
        <v>21.6</v>
      </c>
      <c r="L42" s="400">
        <v>21.6</v>
      </c>
      <c r="M42" s="400">
        <v>22.5</v>
      </c>
      <c r="N42" s="400">
        <v>24</v>
      </c>
      <c r="O42" s="400">
        <v>24.2</v>
      </c>
      <c r="P42" s="401">
        <v>22.686</v>
      </c>
    </row>
    <row r="43" spans="1:16" s="402" customFormat="1" ht="31.5" customHeight="1" x14ac:dyDescent="0.3">
      <c r="A43" s="400" t="s">
        <v>420</v>
      </c>
      <c r="B43" s="400" t="s">
        <v>416</v>
      </c>
      <c r="C43" s="400">
        <v>144.19999999999999</v>
      </c>
      <c r="D43" s="400">
        <v>190.4</v>
      </c>
      <c r="E43" s="400">
        <v>190.9</v>
      </c>
      <c r="F43" s="400">
        <v>191.2</v>
      </c>
      <c r="G43" s="400">
        <v>216.3</v>
      </c>
      <c r="H43" s="400">
        <v>231.9</v>
      </c>
      <c r="I43" s="400">
        <v>239.7</v>
      </c>
      <c r="J43" s="400">
        <v>242.1</v>
      </c>
      <c r="K43" s="400">
        <v>259</v>
      </c>
      <c r="L43" s="400">
        <v>267.8</v>
      </c>
      <c r="M43" s="400">
        <v>276.3</v>
      </c>
      <c r="N43" s="400">
        <v>271.89999999999998</v>
      </c>
      <c r="O43" s="400">
        <v>272.89999999999998</v>
      </c>
      <c r="P43" s="401">
        <v>260.87400000000002</v>
      </c>
    </row>
    <row r="44" spans="1:16" s="402" customFormat="1" ht="31.5" customHeight="1" x14ac:dyDescent="0.3">
      <c r="A44" s="400" t="s">
        <v>421</v>
      </c>
      <c r="B44" s="400" t="s">
        <v>416</v>
      </c>
      <c r="C44" s="400">
        <v>50.2</v>
      </c>
      <c r="D44" s="400">
        <v>42.8</v>
      </c>
      <c r="E44" s="400">
        <v>49</v>
      </c>
      <c r="F44" s="400">
        <v>53.3</v>
      </c>
      <c r="G44" s="400">
        <v>64.400000000000006</v>
      </c>
      <c r="H44" s="400">
        <v>70.5</v>
      </c>
      <c r="I44" s="400">
        <v>73.5</v>
      </c>
      <c r="J44" s="400">
        <v>73.400000000000006</v>
      </c>
      <c r="K44" s="400">
        <v>79.099999999999994</v>
      </c>
      <c r="L44" s="400">
        <v>80.5</v>
      </c>
      <c r="M44" s="400">
        <v>80</v>
      </c>
      <c r="N44" s="400">
        <v>83.3</v>
      </c>
      <c r="O44" s="400">
        <v>81.900000000000006</v>
      </c>
      <c r="P44" s="401">
        <v>84.287999999999997</v>
      </c>
    </row>
    <row r="45" spans="1:16" s="402" customFormat="1" ht="31.5" customHeight="1" x14ac:dyDescent="0.3">
      <c r="A45" s="400" t="s">
        <v>422</v>
      </c>
      <c r="B45" s="400">
        <v>54.1</v>
      </c>
      <c r="C45" s="400">
        <v>128.4</v>
      </c>
      <c r="D45" s="400">
        <v>226.5</v>
      </c>
      <c r="E45" s="400">
        <v>227.1</v>
      </c>
      <c r="F45" s="400">
        <v>227.5</v>
      </c>
      <c r="G45" s="400">
        <v>262.60000000000002</v>
      </c>
      <c r="H45" s="400">
        <v>280.10000000000002</v>
      </c>
      <c r="I45" s="400">
        <v>288.89999999999998</v>
      </c>
      <c r="J45" s="400">
        <v>342.3</v>
      </c>
      <c r="K45" s="400">
        <v>318.60000000000002</v>
      </c>
      <c r="L45" s="400">
        <v>310.2</v>
      </c>
      <c r="M45" s="400">
        <v>325.3</v>
      </c>
      <c r="N45" s="400">
        <v>336.4</v>
      </c>
      <c r="O45" s="400">
        <v>380.9</v>
      </c>
      <c r="P45" s="401">
        <v>351.947</v>
      </c>
    </row>
    <row r="46" spans="1:16" s="402" customFormat="1" ht="31.5" customHeight="1" x14ac:dyDescent="0.3">
      <c r="A46" s="400" t="s">
        <v>423</v>
      </c>
      <c r="B46" s="400">
        <v>34</v>
      </c>
      <c r="C46" s="400">
        <v>38.1</v>
      </c>
      <c r="D46" s="400">
        <v>38</v>
      </c>
      <c r="E46" s="400">
        <v>36.299999999999997</v>
      </c>
      <c r="F46" s="400">
        <v>35.200000000000003</v>
      </c>
      <c r="G46" s="400">
        <v>35.799999999999997</v>
      </c>
      <c r="H46" s="400">
        <v>33</v>
      </c>
      <c r="I46" s="400">
        <v>33.700000000000003</v>
      </c>
      <c r="J46" s="400">
        <v>33.1</v>
      </c>
      <c r="K46" s="400">
        <v>33.299999999999997</v>
      </c>
      <c r="L46" s="400">
        <v>33.799999999999997</v>
      </c>
      <c r="M46" s="400">
        <v>32.200000000000003</v>
      </c>
      <c r="N46" s="400">
        <v>32.700000000000003</v>
      </c>
      <c r="O46" s="400">
        <v>33.700000000000003</v>
      </c>
      <c r="P46" s="401">
        <v>32.469000000000001</v>
      </c>
    </row>
    <row r="47" spans="1:16" s="402" customFormat="1" ht="31.5" customHeight="1" x14ac:dyDescent="0.3">
      <c r="A47" s="400" t="s">
        <v>424</v>
      </c>
      <c r="B47" s="400">
        <v>64.8</v>
      </c>
      <c r="C47" s="400">
        <v>114.1</v>
      </c>
      <c r="D47" s="400">
        <v>147.1</v>
      </c>
      <c r="E47" s="400">
        <v>177.9</v>
      </c>
      <c r="F47" s="400">
        <v>198.5</v>
      </c>
      <c r="G47" s="400">
        <v>276.89999999999998</v>
      </c>
      <c r="H47" s="400">
        <v>287.60000000000002</v>
      </c>
      <c r="I47" s="400">
        <v>293</v>
      </c>
      <c r="J47" s="400">
        <v>312.8</v>
      </c>
      <c r="K47" s="400">
        <v>338.2</v>
      </c>
      <c r="L47" s="400">
        <v>359.1</v>
      </c>
      <c r="M47" s="400">
        <v>384.6</v>
      </c>
      <c r="N47" s="400">
        <v>404</v>
      </c>
      <c r="O47" s="400">
        <v>425.5</v>
      </c>
      <c r="P47" s="401">
        <v>334.90100000000001</v>
      </c>
    </row>
    <row r="48" spans="1:16" s="402" customFormat="1" ht="31.5" customHeight="1" x14ac:dyDescent="0.3">
      <c r="A48" s="400" t="s">
        <v>425</v>
      </c>
      <c r="B48" s="400">
        <v>38.700000000000003</v>
      </c>
      <c r="C48" s="400">
        <v>56</v>
      </c>
      <c r="D48" s="400">
        <v>86.7</v>
      </c>
      <c r="E48" s="400">
        <v>92.2</v>
      </c>
      <c r="F48" s="400">
        <v>95.8</v>
      </c>
      <c r="G48" s="400">
        <v>114.1</v>
      </c>
      <c r="H48" s="400">
        <v>121.4</v>
      </c>
      <c r="I48" s="400">
        <v>125.1</v>
      </c>
      <c r="J48" s="400">
        <v>133.30000000000001</v>
      </c>
      <c r="K48" s="400">
        <v>143.19999999999999</v>
      </c>
      <c r="L48" s="400">
        <v>152.19999999999999</v>
      </c>
      <c r="M48" s="400">
        <v>154.5</v>
      </c>
      <c r="N48" s="400">
        <v>155.5</v>
      </c>
      <c r="O48" s="400">
        <v>159.19999999999999</v>
      </c>
      <c r="P48" s="401">
        <v>159.471</v>
      </c>
    </row>
    <row r="49" spans="1:16" s="402" customFormat="1" ht="31.5" customHeight="1" x14ac:dyDescent="0.3">
      <c r="A49" s="400" t="s">
        <v>426</v>
      </c>
      <c r="B49" s="400" t="s">
        <v>416</v>
      </c>
      <c r="C49" s="400">
        <v>30</v>
      </c>
      <c r="D49" s="400">
        <v>35.6</v>
      </c>
      <c r="E49" s="400">
        <v>43.7</v>
      </c>
      <c r="F49" s="400">
        <v>49.1</v>
      </c>
      <c r="G49" s="400">
        <v>76.3</v>
      </c>
      <c r="H49" s="400">
        <v>81.900000000000006</v>
      </c>
      <c r="I49" s="400">
        <v>84.7</v>
      </c>
      <c r="J49" s="400">
        <v>87.9</v>
      </c>
      <c r="K49" s="400">
        <v>86.8</v>
      </c>
      <c r="L49" s="400">
        <v>94.2</v>
      </c>
      <c r="M49" s="400">
        <v>95.9</v>
      </c>
      <c r="N49" s="400">
        <v>100.4</v>
      </c>
      <c r="O49" s="400">
        <v>105.5</v>
      </c>
      <c r="P49" s="401">
        <v>109.417</v>
      </c>
    </row>
    <row r="50" spans="1:16" s="402" customFormat="1" ht="31.5" customHeight="1" x14ac:dyDescent="0.3">
      <c r="A50" s="400" t="s">
        <v>427</v>
      </c>
      <c r="B50" s="400" t="s">
        <v>416</v>
      </c>
      <c r="C50" s="400">
        <v>6.5</v>
      </c>
      <c r="D50" s="400">
        <v>13.1</v>
      </c>
      <c r="E50" s="400">
        <v>14.5</v>
      </c>
      <c r="F50" s="400">
        <v>15.4</v>
      </c>
      <c r="G50" s="400">
        <v>22.9</v>
      </c>
      <c r="H50" s="400">
        <v>23</v>
      </c>
      <c r="I50" s="400">
        <v>23</v>
      </c>
      <c r="J50" s="400">
        <v>23.4</v>
      </c>
      <c r="K50" s="400">
        <v>22.9</v>
      </c>
      <c r="L50" s="400">
        <v>22</v>
      </c>
      <c r="M50" s="400">
        <v>24.4</v>
      </c>
      <c r="N50" s="400">
        <v>24.5</v>
      </c>
      <c r="O50" s="400">
        <v>26.6</v>
      </c>
      <c r="P50" s="401">
        <v>25.986000000000001</v>
      </c>
    </row>
    <row r="51" spans="1:16" s="402" customFormat="1" ht="31.5" customHeight="1" x14ac:dyDescent="0.3">
      <c r="A51" s="400" t="s">
        <v>428</v>
      </c>
      <c r="B51" s="400" t="s">
        <v>416</v>
      </c>
      <c r="C51" s="400" t="s">
        <v>416</v>
      </c>
      <c r="D51" s="400" t="s">
        <v>416</v>
      </c>
      <c r="E51" s="400" t="s">
        <v>416</v>
      </c>
      <c r="F51" s="400" t="s">
        <v>416</v>
      </c>
      <c r="G51" s="400" t="s">
        <v>416</v>
      </c>
      <c r="H51" s="400" t="s">
        <v>416</v>
      </c>
      <c r="I51" s="400" t="s">
        <v>416</v>
      </c>
      <c r="J51" s="400" t="s">
        <v>416</v>
      </c>
      <c r="K51" s="400" t="s">
        <v>416</v>
      </c>
      <c r="L51" s="400" t="s">
        <v>416</v>
      </c>
      <c r="M51" s="400" t="s">
        <v>416</v>
      </c>
      <c r="N51" s="400" t="s">
        <v>416</v>
      </c>
      <c r="O51" s="400" t="s">
        <v>416</v>
      </c>
      <c r="P51" s="401">
        <v>103.66500000000001</v>
      </c>
    </row>
    <row r="52" spans="1:16" s="402" customFormat="1" ht="31.5" customHeight="1" x14ac:dyDescent="0.3">
      <c r="A52" s="400" t="s">
        <v>429</v>
      </c>
      <c r="B52" s="400" t="s">
        <v>416</v>
      </c>
      <c r="C52" s="400">
        <v>30.5</v>
      </c>
      <c r="D52" s="400">
        <v>45.5</v>
      </c>
      <c r="E52" s="400">
        <v>62.5</v>
      </c>
      <c r="F52" s="400">
        <v>73.900000000000006</v>
      </c>
      <c r="G52" s="400">
        <v>84.9</v>
      </c>
      <c r="H52" s="400">
        <v>90.4</v>
      </c>
      <c r="I52" s="400">
        <v>93.2</v>
      </c>
      <c r="J52" s="400">
        <v>100.2</v>
      </c>
      <c r="K52" s="400">
        <v>101.9</v>
      </c>
      <c r="L52" s="400">
        <v>110</v>
      </c>
      <c r="M52" s="400">
        <v>121.3</v>
      </c>
      <c r="N52" s="400">
        <v>127.2</v>
      </c>
      <c r="O52" s="400">
        <v>133</v>
      </c>
      <c r="P52" s="401">
        <v>132.511</v>
      </c>
    </row>
    <row r="53" spans="1:16" s="402" customFormat="1" ht="31.5" customHeight="1" x14ac:dyDescent="0.3">
      <c r="A53" s="400" t="s">
        <v>430</v>
      </c>
      <c r="B53" s="400">
        <v>203.2</v>
      </c>
      <c r="C53" s="400">
        <v>156</v>
      </c>
      <c r="D53" s="400">
        <v>260.10000000000002</v>
      </c>
      <c r="E53" s="400">
        <v>299</v>
      </c>
      <c r="F53" s="400">
        <v>324.89999999999998</v>
      </c>
      <c r="G53" s="400">
        <v>385.7</v>
      </c>
      <c r="H53" s="400">
        <v>410.6</v>
      </c>
      <c r="I53" s="400">
        <v>423.1</v>
      </c>
      <c r="J53" s="400">
        <v>459.6</v>
      </c>
      <c r="K53" s="400">
        <v>469.8</v>
      </c>
      <c r="L53" s="400">
        <v>489.1</v>
      </c>
      <c r="M53" s="400">
        <v>506</v>
      </c>
      <c r="N53" s="400">
        <v>520.70000000000005</v>
      </c>
      <c r="O53" s="400">
        <v>544.9</v>
      </c>
      <c r="P53" s="401">
        <v>552.15499999999997</v>
      </c>
    </row>
    <row r="54" spans="1:16" s="402" customFormat="1" ht="31.5" customHeight="1" x14ac:dyDescent="0.3">
      <c r="A54" s="400" t="s">
        <v>431</v>
      </c>
      <c r="B54" s="400">
        <v>29.6</v>
      </c>
      <c r="C54" s="400">
        <v>47.3</v>
      </c>
      <c r="D54" s="400">
        <v>33.6</v>
      </c>
      <c r="E54" s="400">
        <v>31.2</v>
      </c>
      <c r="F54" s="400">
        <v>29.5</v>
      </c>
      <c r="G54" s="400">
        <v>35.9</v>
      </c>
      <c r="H54" s="400">
        <v>28.7</v>
      </c>
      <c r="I54" s="400">
        <v>22.8</v>
      </c>
      <c r="J54" s="400">
        <v>10.199999999999999</v>
      </c>
      <c r="K54" s="400">
        <v>19.600000000000001</v>
      </c>
      <c r="L54" s="400">
        <v>15.1</v>
      </c>
      <c r="M54" s="400">
        <v>16.100000000000001</v>
      </c>
      <c r="N54" s="400">
        <v>15.6</v>
      </c>
      <c r="O54" s="400">
        <v>29.4</v>
      </c>
      <c r="P54" s="401">
        <v>30.651</v>
      </c>
    </row>
    <row r="55" spans="1:16" s="402" customFormat="1" ht="31.5" customHeight="1" x14ac:dyDescent="0.3">
      <c r="A55" s="403" t="s">
        <v>432</v>
      </c>
      <c r="B55" s="403">
        <v>927.2</v>
      </c>
      <c r="C55" s="403">
        <v>1323.6</v>
      </c>
      <c r="D55" s="403">
        <v>1673.1000000000001</v>
      </c>
      <c r="E55" s="403">
        <v>1809.4999999999998</v>
      </c>
      <c r="F55" s="403">
        <v>1900.5</v>
      </c>
      <c r="G55" s="403">
        <v>2186.4</v>
      </c>
      <c r="H55" s="403">
        <v>2300.2000000000003</v>
      </c>
      <c r="I55" s="403">
        <v>2357.1</v>
      </c>
      <c r="J55" s="403">
        <v>2483.9</v>
      </c>
      <c r="K55" s="403">
        <v>2552.6999999999998</v>
      </c>
      <c r="L55" s="403">
        <v>2632.7</v>
      </c>
      <c r="M55" s="403">
        <v>2695.9</v>
      </c>
      <c r="N55" s="403">
        <v>2788.2</v>
      </c>
      <c r="O55" s="403">
        <v>2854.7000000000003</v>
      </c>
      <c r="P55" s="404">
        <v>2928.5169999999998</v>
      </c>
    </row>
    <row r="56" spans="1:16" s="402" customFormat="1" ht="31.5" customHeight="1" x14ac:dyDescent="0.3"/>
    <row r="57" spans="1:16" x14ac:dyDescent="0.3">
      <c r="A57" s="1" t="s">
        <v>433</v>
      </c>
      <c r="F57" s="405"/>
      <c r="J57" s="405"/>
    </row>
    <row r="59" spans="1:16" ht="15" thickBot="1" x14ac:dyDescent="0.35"/>
    <row r="60" spans="1:16" ht="16.2" thickBot="1" x14ac:dyDescent="0.35">
      <c r="A60" s="406" t="s">
        <v>434</v>
      </c>
      <c r="B60" s="407">
        <v>2006</v>
      </c>
      <c r="C60" s="408">
        <v>2005</v>
      </c>
    </row>
    <row r="61" spans="1:16" x14ac:dyDescent="0.3">
      <c r="A61" s="409" t="s">
        <v>413</v>
      </c>
      <c r="B61" s="410">
        <v>572.68899999999996</v>
      </c>
      <c r="C61" s="411">
        <v>542.98599999999999</v>
      </c>
    </row>
    <row r="62" spans="1:16" x14ac:dyDescent="0.3">
      <c r="A62" s="412" t="s">
        <v>415</v>
      </c>
      <c r="B62" s="413">
        <v>63.719000000000001</v>
      </c>
      <c r="C62" s="414">
        <v>62.573</v>
      </c>
    </row>
    <row r="63" spans="1:16" x14ac:dyDescent="0.3">
      <c r="A63" s="412" t="s">
        <v>417</v>
      </c>
      <c r="B63" s="413">
        <v>36.804000000000002</v>
      </c>
      <c r="C63" s="414">
        <v>36.213000000000001</v>
      </c>
    </row>
    <row r="64" spans="1:16" x14ac:dyDescent="0.3">
      <c r="A64" s="412" t="s">
        <v>418</v>
      </c>
      <c r="B64" s="413">
        <v>94.688000000000002</v>
      </c>
      <c r="C64" s="414">
        <v>85.724000000000004</v>
      </c>
    </row>
    <row r="65" spans="1:3" x14ac:dyDescent="0.3">
      <c r="A65" s="412" t="s">
        <v>419</v>
      </c>
      <c r="B65" s="413">
        <v>23.843</v>
      </c>
      <c r="C65" s="414">
        <v>22.686</v>
      </c>
    </row>
    <row r="66" spans="1:3" x14ac:dyDescent="0.3">
      <c r="A66" s="412" t="s">
        <v>420</v>
      </c>
      <c r="B66" s="413">
        <v>256.935</v>
      </c>
      <c r="C66" s="414">
        <v>260.87400000000002</v>
      </c>
    </row>
    <row r="67" spans="1:3" x14ac:dyDescent="0.3">
      <c r="A67" s="412" t="s">
        <v>421</v>
      </c>
      <c r="B67" s="413">
        <v>87.998999999999995</v>
      </c>
      <c r="C67" s="414">
        <v>84.287999999999997</v>
      </c>
    </row>
    <row r="68" spans="1:3" x14ac:dyDescent="0.3">
      <c r="A68" s="412" t="s">
        <v>422</v>
      </c>
      <c r="B68" s="413">
        <v>355.26600000000002</v>
      </c>
      <c r="C68" s="414">
        <v>351.947</v>
      </c>
    </row>
    <row r="69" spans="1:3" x14ac:dyDescent="0.3">
      <c r="A69" s="412" t="s">
        <v>423</v>
      </c>
      <c r="B69" s="413">
        <v>32.33</v>
      </c>
      <c r="C69" s="414">
        <v>32.469000000000001</v>
      </c>
    </row>
    <row r="70" spans="1:3" x14ac:dyDescent="0.3">
      <c r="A70" s="412" t="s">
        <v>424</v>
      </c>
      <c r="B70" s="413">
        <v>346.07400000000001</v>
      </c>
      <c r="C70" s="414">
        <v>334.90100000000001</v>
      </c>
    </row>
    <row r="71" spans="1:3" x14ac:dyDescent="0.3">
      <c r="A71" s="412" t="s">
        <v>425</v>
      </c>
      <c r="B71" s="413">
        <v>166.16800000000001</v>
      </c>
      <c r="C71" s="414">
        <v>159.471</v>
      </c>
    </row>
    <row r="72" spans="1:3" x14ac:dyDescent="0.3">
      <c r="A72" s="412" t="s">
        <v>426</v>
      </c>
      <c r="B72" s="413">
        <v>115.261</v>
      </c>
      <c r="C72" s="414">
        <v>109.417</v>
      </c>
    </row>
    <row r="73" spans="1:3" x14ac:dyDescent="0.3">
      <c r="A73" s="412" t="s">
        <v>427</v>
      </c>
      <c r="B73" s="413">
        <v>26.805</v>
      </c>
      <c r="C73" s="414">
        <v>25.986000000000001</v>
      </c>
    </row>
    <row r="74" spans="1:3" x14ac:dyDescent="0.3">
      <c r="A74" s="412" t="s">
        <v>428</v>
      </c>
      <c r="B74" s="413">
        <v>105.517</v>
      </c>
      <c r="C74" s="414">
        <v>103.66500000000001</v>
      </c>
    </row>
    <row r="75" spans="1:3" x14ac:dyDescent="0.3">
      <c r="A75" s="412" t="s">
        <v>429</v>
      </c>
      <c r="B75" s="413">
        <v>132.49700000000001</v>
      </c>
      <c r="C75" s="414">
        <v>132.511</v>
      </c>
    </row>
    <row r="76" spans="1:3" x14ac:dyDescent="0.3">
      <c r="A76" s="412" t="s">
        <v>430</v>
      </c>
      <c r="B76" s="413">
        <v>559.43899999999996</v>
      </c>
      <c r="C76" s="414">
        <v>552.15499999999997</v>
      </c>
    </row>
    <row r="77" spans="1:3" x14ac:dyDescent="0.3">
      <c r="A77" s="412" t="s">
        <v>431</v>
      </c>
      <c r="B77" s="413">
        <v>28.858000000000001</v>
      </c>
      <c r="C77" s="414">
        <v>30.651</v>
      </c>
    </row>
    <row r="78" spans="1:3" ht="15" thickBot="1" x14ac:dyDescent="0.35">
      <c r="A78" s="415" t="s">
        <v>432</v>
      </c>
      <c r="B78" s="416">
        <v>3004.893</v>
      </c>
      <c r="C78" s="417">
        <v>2928.5169999999998</v>
      </c>
    </row>
  </sheetData>
  <mergeCells count="7">
    <mergeCell ref="A5:A6"/>
    <mergeCell ref="BL5:BL6"/>
    <mergeCell ref="BA1:BL1"/>
    <mergeCell ref="B3:E3"/>
    <mergeCell ref="F3:BE3"/>
    <mergeCell ref="B4:E4"/>
    <mergeCell ref="F4:B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0CE89-FF05-46CA-A22B-40EC553BD95A}">
  <dimension ref="A1:BL29"/>
  <sheetViews>
    <sheetView workbookViewId="0">
      <selection activeCell="M10" sqref="M10"/>
    </sheetView>
  </sheetViews>
  <sheetFormatPr baseColWidth="10" defaultRowHeight="14.4" x14ac:dyDescent="0.3"/>
  <cols>
    <col min="1" max="1" width="26.109375" customWidth="1"/>
    <col min="2" max="3" width="7.44140625" bestFit="1" customWidth="1"/>
  </cols>
  <sheetData>
    <row r="1" spans="1:64" ht="27" x14ac:dyDescent="0.85">
      <c r="A1" s="308" t="s">
        <v>638</v>
      </c>
      <c r="BA1" s="669"/>
      <c r="BB1" s="669"/>
      <c r="BC1" s="669"/>
      <c r="BD1" s="669"/>
      <c r="BE1" s="669"/>
      <c r="BF1" s="669"/>
      <c r="BG1" s="669"/>
      <c r="BH1" s="669"/>
      <c r="BI1" s="669"/>
      <c r="BJ1" s="669"/>
      <c r="BK1" s="669"/>
      <c r="BL1" s="669"/>
    </row>
    <row r="2" spans="1:64" ht="27" x14ac:dyDescent="0.85">
      <c r="K2" s="308" t="s">
        <v>639</v>
      </c>
      <c r="BL2" s="1"/>
    </row>
    <row r="3" spans="1:64" x14ac:dyDescent="0.3">
      <c r="A3" s="1" t="s">
        <v>151</v>
      </c>
    </row>
    <row r="5" spans="1:64" x14ac:dyDescent="0.3">
      <c r="A5" s="403" t="s">
        <v>212</v>
      </c>
      <c r="B5" s="418" t="s">
        <v>435</v>
      </c>
      <c r="C5" s="418" t="s">
        <v>436</v>
      </c>
    </row>
    <row r="6" spans="1:64" x14ac:dyDescent="0.3">
      <c r="A6" s="419" t="s">
        <v>437</v>
      </c>
      <c r="B6" s="420">
        <v>569.73099999999999</v>
      </c>
      <c r="C6" s="420">
        <v>581.577</v>
      </c>
    </row>
    <row r="7" spans="1:64" x14ac:dyDescent="0.3">
      <c r="A7" s="419" t="s">
        <v>438</v>
      </c>
      <c r="B7" s="420">
        <v>693.96900000000005</v>
      </c>
      <c r="C7" s="420">
        <v>730.31399999999996</v>
      </c>
    </row>
    <row r="8" spans="1:64" ht="28.8" x14ac:dyDescent="0.3">
      <c r="A8" s="419" t="s">
        <v>439</v>
      </c>
      <c r="B8" s="421">
        <f>+B9+B10+B11+B12</f>
        <v>439.14499999999998</v>
      </c>
      <c r="C8" s="421">
        <f>+C9+C10+C11+C12</f>
        <v>477.392</v>
      </c>
    </row>
    <row r="9" spans="1:64" x14ac:dyDescent="0.3">
      <c r="A9" s="400" t="s">
        <v>440</v>
      </c>
      <c r="B9" s="422">
        <v>10.026</v>
      </c>
      <c r="C9" s="422">
        <v>14.205</v>
      </c>
    </row>
    <row r="10" spans="1:64" ht="28.8" x14ac:dyDescent="0.3">
      <c r="A10" s="400" t="s">
        <v>441</v>
      </c>
      <c r="B10" s="422">
        <v>12.135999999999999</v>
      </c>
      <c r="C10" s="422">
        <v>12.685</v>
      </c>
    </row>
    <row r="11" spans="1:64" ht="28.8" x14ac:dyDescent="0.3">
      <c r="A11" s="400" t="s">
        <v>442</v>
      </c>
      <c r="B11" s="422">
        <v>31.562999999999999</v>
      </c>
      <c r="C11" s="422">
        <v>32.436999999999998</v>
      </c>
    </row>
    <row r="12" spans="1:64" x14ac:dyDescent="0.3">
      <c r="A12" s="400" t="s">
        <v>443</v>
      </c>
      <c r="B12" s="422">
        <v>385.42</v>
      </c>
      <c r="C12" s="422">
        <v>418.065</v>
      </c>
    </row>
    <row r="13" spans="1:64" x14ac:dyDescent="0.3">
      <c r="A13" s="419" t="s">
        <v>444</v>
      </c>
      <c r="B13" s="420">
        <f>+SUM(B14:B28)</f>
        <v>1919.9560000000001</v>
      </c>
      <c r="C13" s="420">
        <f>+SUM(C14:C28)</f>
        <v>1778.8250000000003</v>
      </c>
    </row>
    <row r="14" spans="1:64" ht="28.8" x14ac:dyDescent="0.3">
      <c r="A14" s="400" t="s">
        <v>445</v>
      </c>
      <c r="B14" s="422">
        <v>494.82499999999999</v>
      </c>
      <c r="C14" s="422">
        <v>448.62799999999999</v>
      </c>
    </row>
    <row r="15" spans="1:64" ht="28.8" x14ac:dyDescent="0.3">
      <c r="A15" s="400" t="s">
        <v>446</v>
      </c>
      <c r="B15" s="422">
        <v>185.37</v>
      </c>
      <c r="C15" s="422">
        <v>162.351</v>
      </c>
    </row>
    <row r="16" spans="1:64" ht="28.8" x14ac:dyDescent="0.3">
      <c r="A16" s="400" t="s">
        <v>447</v>
      </c>
      <c r="B16" s="422">
        <v>163.96700000000001</v>
      </c>
      <c r="C16" s="422">
        <v>139.61699999999999</v>
      </c>
    </row>
    <row r="17" spans="1:3" ht="28.8" x14ac:dyDescent="0.3">
      <c r="A17" s="400" t="s">
        <v>448</v>
      </c>
      <c r="B17" s="422">
        <v>45.811999999999998</v>
      </c>
      <c r="C17" s="422">
        <v>35.814</v>
      </c>
    </row>
    <row r="18" spans="1:3" x14ac:dyDescent="0.3">
      <c r="A18" s="400" t="s">
        <v>449</v>
      </c>
      <c r="B18" s="422">
        <v>38.712000000000003</v>
      </c>
      <c r="C18" s="422">
        <v>24.591999999999999</v>
      </c>
    </row>
    <row r="19" spans="1:3" x14ac:dyDescent="0.3">
      <c r="A19" s="400" t="s">
        <v>450</v>
      </c>
      <c r="B19" s="422">
        <v>4.8920000000000003</v>
      </c>
      <c r="C19" s="422">
        <v>4.4909999999999997</v>
      </c>
    </row>
    <row r="20" spans="1:3" ht="28.8" x14ac:dyDescent="0.3">
      <c r="A20" s="400" t="s">
        <v>451</v>
      </c>
      <c r="B20" s="422">
        <v>57.292000000000002</v>
      </c>
      <c r="C20" s="422">
        <v>46.44</v>
      </c>
    </row>
    <row r="21" spans="1:3" ht="43.2" x14ac:dyDescent="0.3">
      <c r="A21" s="400" t="s">
        <v>452</v>
      </c>
      <c r="B21" s="422">
        <v>56.634</v>
      </c>
      <c r="C21" s="422">
        <v>47.546999999999997</v>
      </c>
    </row>
    <row r="22" spans="1:3" x14ac:dyDescent="0.3">
      <c r="A22" s="423" t="s">
        <v>453</v>
      </c>
      <c r="B22" s="424">
        <v>286.42</v>
      </c>
      <c r="C22" s="424">
        <v>331.04300000000001</v>
      </c>
    </row>
    <row r="23" spans="1:3" x14ac:dyDescent="0.3">
      <c r="A23" s="400" t="s">
        <v>454</v>
      </c>
      <c r="B23" s="422">
        <v>303.298</v>
      </c>
      <c r="C23" s="422">
        <v>300.88</v>
      </c>
    </row>
    <row r="24" spans="1:3" ht="28.8" x14ac:dyDescent="0.3">
      <c r="A24" s="400" t="s">
        <v>455</v>
      </c>
      <c r="B24" s="422">
        <v>130.65</v>
      </c>
      <c r="C24" s="422">
        <v>120.396</v>
      </c>
    </row>
    <row r="25" spans="1:3" ht="28.8" x14ac:dyDescent="0.3">
      <c r="A25" s="400" t="s">
        <v>456</v>
      </c>
      <c r="B25" s="422">
        <v>28.469000000000001</v>
      </c>
      <c r="C25" s="422">
        <v>29.099</v>
      </c>
    </row>
    <row r="26" spans="1:3" ht="28.8" x14ac:dyDescent="0.3">
      <c r="A26" s="400" t="s">
        <v>457</v>
      </c>
      <c r="B26" s="422">
        <v>78.631</v>
      </c>
      <c r="C26" s="422">
        <v>59.957000000000001</v>
      </c>
    </row>
    <row r="27" spans="1:3" x14ac:dyDescent="0.3">
      <c r="A27" s="400" t="s">
        <v>458</v>
      </c>
      <c r="B27" s="422">
        <v>23.533000000000001</v>
      </c>
      <c r="C27" s="422">
        <v>17.620999999999999</v>
      </c>
    </row>
    <row r="28" spans="1:3" ht="28.8" x14ac:dyDescent="0.3">
      <c r="A28" s="400" t="s">
        <v>459</v>
      </c>
      <c r="B28" s="422">
        <v>21.451000000000001</v>
      </c>
      <c r="C28" s="422">
        <v>10.349</v>
      </c>
    </row>
    <row r="29" spans="1:3" x14ac:dyDescent="0.3">
      <c r="A29" s="419" t="s">
        <v>2</v>
      </c>
      <c r="B29" s="420">
        <v>3626.3029999999999</v>
      </c>
      <c r="C29" s="420">
        <v>3568.1179999999999</v>
      </c>
    </row>
  </sheetData>
  <mergeCells count="1">
    <mergeCell ref="BA1:BL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A07D9-C3A4-4657-9F10-B3EEC30546CF}">
  <dimension ref="A1:BM20"/>
  <sheetViews>
    <sheetView topLeftCell="AC1" workbookViewId="0">
      <selection activeCell="BB2" sqref="BB2"/>
    </sheetView>
  </sheetViews>
  <sheetFormatPr baseColWidth="10" defaultRowHeight="14.4" x14ac:dyDescent="0.3"/>
  <cols>
    <col min="1" max="1" width="18.33203125" customWidth="1"/>
    <col min="2" max="59" width="6.6640625" customWidth="1"/>
    <col min="60" max="64" width="6.44140625" customWidth="1"/>
    <col min="65" max="65" width="16.109375" customWidth="1"/>
  </cols>
  <sheetData>
    <row r="1" spans="1:65" ht="21.6" x14ac:dyDescent="0.3">
      <c r="A1" s="171" t="s">
        <v>460</v>
      </c>
      <c r="B1" s="170"/>
      <c r="C1" s="170"/>
      <c r="D1" s="170"/>
      <c r="E1" s="170"/>
      <c r="F1" s="170"/>
      <c r="H1" s="170"/>
      <c r="I1" s="170"/>
      <c r="K1" s="170"/>
      <c r="M1" s="171"/>
      <c r="N1" s="171"/>
      <c r="O1" s="171"/>
      <c r="P1" s="171"/>
      <c r="Q1" s="171"/>
      <c r="R1" s="171"/>
      <c r="S1" s="171"/>
      <c r="T1" s="171"/>
      <c r="U1" s="171"/>
      <c r="V1" s="170"/>
      <c r="W1" s="170"/>
      <c r="X1" s="170"/>
      <c r="Y1" s="170"/>
      <c r="Z1" s="170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71"/>
      <c r="AZ1" s="679" t="s">
        <v>461</v>
      </c>
      <c r="BA1" s="679"/>
      <c r="BB1" s="679"/>
      <c r="BC1" s="679"/>
      <c r="BD1" s="679"/>
      <c r="BE1" s="679"/>
      <c r="BF1" s="679"/>
      <c r="BG1" s="679"/>
      <c r="BH1" s="679"/>
      <c r="BI1" s="425"/>
      <c r="BJ1" s="425"/>
      <c r="BK1" s="425"/>
      <c r="BL1" s="425"/>
      <c r="BM1" s="170"/>
    </row>
    <row r="2" spans="1:65" ht="20.25" customHeight="1" x14ac:dyDescent="0.3">
      <c r="A2" s="1" t="s">
        <v>151</v>
      </c>
      <c r="M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 t="s">
        <v>152</v>
      </c>
      <c r="BI2" s="1"/>
      <c r="BJ2" s="1"/>
      <c r="BK2" s="1"/>
      <c r="BL2" s="1"/>
    </row>
    <row r="3" spans="1:65" ht="15" thickBot="1" x14ac:dyDescent="0.35">
      <c r="A3" s="1"/>
      <c r="L3" s="1"/>
      <c r="M3" s="1"/>
    </row>
    <row r="4" spans="1:65" ht="15" thickBot="1" x14ac:dyDescent="0.35">
      <c r="B4" s="670" t="s">
        <v>210</v>
      </c>
      <c r="C4" s="671"/>
      <c r="D4" s="671"/>
      <c r="E4" s="671"/>
      <c r="F4" s="672"/>
      <c r="G4" s="670" t="s">
        <v>10</v>
      </c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671"/>
      <c r="AE4" s="671"/>
      <c r="AF4" s="671"/>
      <c r="AG4" s="671"/>
      <c r="AH4" s="671"/>
      <c r="AI4" s="671"/>
      <c r="AJ4" s="671"/>
      <c r="AK4" s="671"/>
      <c r="AL4" s="671"/>
      <c r="AM4" s="671"/>
      <c r="AN4" s="671"/>
      <c r="AO4" s="671"/>
      <c r="AP4" s="671"/>
      <c r="AQ4" s="671"/>
      <c r="AR4" s="671"/>
      <c r="AS4" s="671"/>
      <c r="AT4" s="671"/>
      <c r="AU4" s="671"/>
      <c r="AV4" s="671"/>
      <c r="AW4" s="671"/>
      <c r="AX4" s="671"/>
      <c r="AY4" s="671"/>
      <c r="AZ4" s="671"/>
      <c r="BA4" s="671"/>
      <c r="BB4" s="671"/>
      <c r="BC4" s="671"/>
      <c r="BD4" s="671"/>
      <c r="BE4" s="671"/>
      <c r="BF4" s="671"/>
      <c r="BG4" s="309"/>
      <c r="BH4" s="1"/>
      <c r="BI4" s="1"/>
      <c r="BJ4" s="1"/>
      <c r="BK4" s="1"/>
      <c r="BL4" s="1"/>
    </row>
    <row r="5" spans="1:65" ht="15" thickBot="1" x14ac:dyDescent="0.35">
      <c r="B5" s="670" t="s">
        <v>462</v>
      </c>
      <c r="C5" s="671"/>
      <c r="D5" s="671"/>
      <c r="E5" s="671"/>
      <c r="F5" s="672"/>
      <c r="G5" s="680" t="s">
        <v>34</v>
      </c>
      <c r="H5" s="681"/>
      <c r="I5" s="681"/>
      <c r="J5" s="681"/>
      <c r="K5" s="681"/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1"/>
      <c r="X5" s="681"/>
      <c r="Y5" s="681"/>
      <c r="Z5" s="681"/>
      <c r="AA5" s="681"/>
      <c r="AB5" s="681"/>
      <c r="AC5" s="681"/>
      <c r="AD5" s="681"/>
      <c r="AE5" s="681"/>
      <c r="AF5" s="681"/>
      <c r="AG5" s="681"/>
      <c r="AH5" s="681"/>
      <c r="AI5" s="681"/>
      <c r="AJ5" s="681"/>
      <c r="AK5" s="681"/>
      <c r="AL5" s="681"/>
      <c r="AM5" s="681"/>
      <c r="AN5" s="681"/>
      <c r="AO5" s="681"/>
      <c r="AP5" s="681"/>
      <c r="AQ5" s="681"/>
      <c r="AR5" s="681"/>
      <c r="AS5" s="681"/>
      <c r="AT5" s="681"/>
      <c r="AU5" s="681"/>
      <c r="AV5" s="681"/>
      <c r="AW5" s="681"/>
      <c r="AX5" s="681"/>
      <c r="AY5" s="681"/>
      <c r="AZ5" s="681"/>
      <c r="BA5" s="681"/>
      <c r="BB5" s="681"/>
      <c r="BC5" s="681"/>
      <c r="BD5" s="681"/>
      <c r="BE5" s="681"/>
      <c r="BF5" s="681"/>
      <c r="BG5" s="426"/>
      <c r="BH5" s="1"/>
      <c r="BI5" s="1"/>
      <c r="BJ5" s="1"/>
      <c r="BK5" s="1"/>
      <c r="BL5" s="1"/>
    </row>
    <row r="6" spans="1:65" s="431" customFormat="1" ht="90.6" x14ac:dyDescent="0.3">
      <c r="A6" s="675"/>
      <c r="B6" s="310" t="s">
        <v>463</v>
      </c>
      <c r="C6" s="18" t="s">
        <v>213</v>
      </c>
      <c r="D6" s="18" t="s">
        <v>214</v>
      </c>
      <c r="E6" s="18" t="s">
        <v>215</v>
      </c>
      <c r="F6" s="16" t="s">
        <v>216</v>
      </c>
      <c r="G6" s="311" t="s">
        <v>11</v>
      </c>
      <c r="H6" s="427" t="s">
        <v>12</v>
      </c>
      <c r="I6" s="428" t="s">
        <v>13</v>
      </c>
      <c r="J6" s="429" t="s">
        <v>14</v>
      </c>
      <c r="K6" s="429" t="s">
        <v>15</v>
      </c>
      <c r="L6" s="16" t="s">
        <v>16</v>
      </c>
      <c r="M6" s="311" t="s">
        <v>35</v>
      </c>
      <c r="N6" s="313" t="s">
        <v>38</v>
      </c>
      <c r="O6" s="313" t="s">
        <v>40</v>
      </c>
      <c r="P6" s="312" t="s">
        <v>42</v>
      </c>
      <c r="Q6" s="311" t="s">
        <v>44</v>
      </c>
      <c r="R6" s="313" t="s">
        <v>49</v>
      </c>
      <c r="S6" s="312" t="s">
        <v>54</v>
      </c>
      <c r="T6" s="311" t="s">
        <v>56</v>
      </c>
      <c r="U6" s="313" t="s">
        <v>58</v>
      </c>
      <c r="V6" s="313" t="s">
        <v>60</v>
      </c>
      <c r="W6" s="313" t="s">
        <v>162</v>
      </c>
      <c r="X6" s="313" t="s">
        <v>163</v>
      </c>
      <c r="Y6" s="313" t="s">
        <v>164</v>
      </c>
      <c r="Z6" s="313" t="s">
        <v>165</v>
      </c>
      <c r="AA6" s="313" t="s">
        <v>166</v>
      </c>
      <c r="AB6" s="313" t="s">
        <v>167</v>
      </c>
      <c r="AC6" s="313" t="s">
        <v>168</v>
      </c>
      <c r="AD6" s="313" t="s">
        <v>169</v>
      </c>
      <c r="AE6" s="313" t="s">
        <v>170</v>
      </c>
      <c r="AF6" s="313" t="s">
        <v>464</v>
      </c>
      <c r="AG6" s="313" t="s">
        <v>465</v>
      </c>
      <c r="AH6" s="313" t="s">
        <v>466</v>
      </c>
      <c r="AI6" s="313" t="s">
        <v>467</v>
      </c>
      <c r="AJ6" s="313" t="s">
        <v>468</v>
      </c>
      <c r="AK6" s="313" t="s">
        <v>469</v>
      </c>
      <c r="AL6" s="313" t="s">
        <v>470</v>
      </c>
      <c r="AM6" s="313" t="s">
        <v>471</v>
      </c>
      <c r="AN6" s="313" t="s">
        <v>472</v>
      </c>
      <c r="AO6" s="313" t="s">
        <v>473</v>
      </c>
      <c r="AP6" s="313" t="s">
        <v>474</v>
      </c>
      <c r="AQ6" s="313" t="s">
        <v>475</v>
      </c>
      <c r="AR6" s="313" t="s">
        <v>476</v>
      </c>
      <c r="AS6" s="313" t="s">
        <v>477</v>
      </c>
      <c r="AT6" s="313" t="s">
        <v>478</v>
      </c>
      <c r="AU6" s="313" t="s">
        <v>479</v>
      </c>
      <c r="AV6" s="313" t="s">
        <v>480</v>
      </c>
      <c r="AW6" s="313" t="s">
        <v>481</v>
      </c>
      <c r="AX6" s="313" t="s">
        <v>482</v>
      </c>
      <c r="AY6" s="313" t="s">
        <v>483</v>
      </c>
      <c r="AZ6" s="313" t="s">
        <v>484</v>
      </c>
      <c r="BA6" s="313" t="s">
        <v>485</v>
      </c>
      <c r="BB6" s="313" t="s">
        <v>486</v>
      </c>
      <c r="BC6" s="313" t="s">
        <v>487</v>
      </c>
      <c r="BD6" s="313" t="s">
        <v>488</v>
      </c>
      <c r="BE6" s="313" t="s">
        <v>489</v>
      </c>
      <c r="BF6" s="430" t="s">
        <v>490</v>
      </c>
      <c r="BG6" s="311" t="s">
        <v>491</v>
      </c>
      <c r="BH6" s="313" t="s">
        <v>492</v>
      </c>
      <c r="BI6" s="313" t="s">
        <v>493</v>
      </c>
      <c r="BJ6" s="312" t="s">
        <v>494</v>
      </c>
      <c r="BK6" s="311" t="s">
        <v>495</v>
      </c>
      <c r="BL6" s="312" t="s">
        <v>201</v>
      </c>
      <c r="BM6" s="677"/>
    </row>
    <row r="7" spans="1:65" s="431" customFormat="1" ht="66" thickBot="1" x14ac:dyDescent="0.35">
      <c r="A7" s="676"/>
      <c r="B7" s="432" t="s">
        <v>28</v>
      </c>
      <c r="C7" s="433" t="s">
        <v>31</v>
      </c>
      <c r="D7" s="433" t="s">
        <v>29</v>
      </c>
      <c r="E7" s="433" t="s">
        <v>30</v>
      </c>
      <c r="F7" s="434" t="s">
        <v>27</v>
      </c>
      <c r="G7" s="435" t="s">
        <v>174</v>
      </c>
      <c r="H7" s="434" t="s">
        <v>21</v>
      </c>
      <c r="I7" s="432" t="s">
        <v>20</v>
      </c>
      <c r="J7" s="433" t="s">
        <v>19</v>
      </c>
      <c r="K7" s="436" t="s">
        <v>18</v>
      </c>
      <c r="L7" s="437" t="s">
        <v>17</v>
      </c>
      <c r="M7" s="432" t="s">
        <v>36</v>
      </c>
      <c r="N7" s="433" t="s">
        <v>39</v>
      </c>
      <c r="O7" s="433" t="s">
        <v>41</v>
      </c>
      <c r="P7" s="434" t="s">
        <v>43</v>
      </c>
      <c r="Q7" s="432" t="s">
        <v>45</v>
      </c>
      <c r="R7" s="433" t="s">
        <v>50</v>
      </c>
      <c r="S7" s="434" t="s">
        <v>55</v>
      </c>
      <c r="T7" s="62" t="s">
        <v>57</v>
      </c>
      <c r="U7" s="24" t="s">
        <v>59</v>
      </c>
      <c r="V7" s="24" t="s">
        <v>61</v>
      </c>
      <c r="W7" s="24" t="s">
        <v>175</v>
      </c>
      <c r="X7" s="438" t="s">
        <v>176</v>
      </c>
      <c r="Y7" s="438" t="s">
        <v>177</v>
      </c>
      <c r="Z7" s="438" t="s">
        <v>178</v>
      </c>
      <c r="AA7" s="438" t="s">
        <v>179</v>
      </c>
      <c r="AB7" s="24" t="s">
        <v>180</v>
      </c>
      <c r="AC7" s="24" t="s">
        <v>181</v>
      </c>
      <c r="AD7" s="24" t="s">
        <v>182</v>
      </c>
      <c r="AE7" s="24" t="s">
        <v>183</v>
      </c>
      <c r="AF7" s="24" t="s">
        <v>496</v>
      </c>
      <c r="AG7" s="24" t="s">
        <v>497</v>
      </c>
      <c r="AH7" s="24" t="s">
        <v>498</v>
      </c>
      <c r="AI7" s="24" t="s">
        <v>499</v>
      </c>
      <c r="AJ7" s="24" t="s">
        <v>88</v>
      </c>
      <c r="AK7" s="24" t="s">
        <v>500</v>
      </c>
      <c r="AL7" s="24" t="s">
        <v>501</v>
      </c>
      <c r="AM7" s="24" t="s">
        <v>502</v>
      </c>
      <c r="AN7" s="24" t="s">
        <v>503</v>
      </c>
      <c r="AO7" s="24" t="s">
        <v>504</v>
      </c>
      <c r="AP7" s="24" t="s">
        <v>505</v>
      </c>
      <c r="AQ7" s="24" t="s">
        <v>506</v>
      </c>
      <c r="AR7" s="24" t="s">
        <v>507</v>
      </c>
      <c r="AS7" s="24" t="s">
        <v>508</v>
      </c>
      <c r="AT7" s="24" t="s">
        <v>509</v>
      </c>
      <c r="AU7" s="24" t="s">
        <v>510</v>
      </c>
      <c r="AV7" s="24" t="s">
        <v>511</v>
      </c>
      <c r="AW7" s="24" t="s">
        <v>512</v>
      </c>
      <c r="AX7" s="24" t="s">
        <v>513</v>
      </c>
      <c r="AY7" s="24" t="s">
        <v>514</v>
      </c>
      <c r="AZ7" s="24" t="s">
        <v>515</v>
      </c>
      <c r="BA7" s="24" t="s">
        <v>516</v>
      </c>
      <c r="BB7" s="24" t="s">
        <v>517</v>
      </c>
      <c r="BC7" s="24" t="s">
        <v>518</v>
      </c>
      <c r="BD7" s="24" t="s">
        <v>519</v>
      </c>
      <c r="BE7" s="24" t="s">
        <v>520</v>
      </c>
      <c r="BF7" s="439" t="s">
        <v>521</v>
      </c>
      <c r="BG7" s="20" t="s">
        <v>522</v>
      </c>
      <c r="BH7" s="24" t="s">
        <v>523</v>
      </c>
      <c r="BI7" s="24" t="s">
        <v>524</v>
      </c>
      <c r="BJ7" s="21" t="s">
        <v>525</v>
      </c>
      <c r="BK7" s="440" t="s">
        <v>526</v>
      </c>
      <c r="BL7" s="441" t="s">
        <v>145</v>
      </c>
      <c r="BM7" s="678"/>
    </row>
    <row r="8" spans="1:65" ht="21.6" x14ac:dyDescent="0.3">
      <c r="A8" s="442" t="s">
        <v>527</v>
      </c>
      <c r="B8" s="208" t="s">
        <v>185</v>
      </c>
      <c r="C8" s="206" t="s">
        <v>528</v>
      </c>
      <c r="D8" s="206" t="s">
        <v>529</v>
      </c>
      <c r="E8" s="206">
        <v>802.6</v>
      </c>
      <c r="F8" s="207">
        <v>839.8</v>
      </c>
      <c r="G8" s="208">
        <v>768.4</v>
      </c>
      <c r="H8" s="207">
        <v>784.5</v>
      </c>
      <c r="I8" s="208">
        <v>764.4</v>
      </c>
      <c r="J8" s="206">
        <v>781.7</v>
      </c>
      <c r="K8" s="206">
        <v>801.3</v>
      </c>
      <c r="L8" s="207">
        <v>814.9</v>
      </c>
      <c r="M8" s="138">
        <v>806</v>
      </c>
      <c r="N8" s="136">
        <v>798.5</v>
      </c>
      <c r="O8" s="136">
        <v>819.1</v>
      </c>
      <c r="P8" s="137">
        <v>851.6</v>
      </c>
      <c r="Q8" s="138">
        <v>874.4</v>
      </c>
      <c r="R8" s="136">
        <v>917</v>
      </c>
      <c r="S8" s="137">
        <v>904.9</v>
      </c>
      <c r="T8" s="138">
        <v>867.5</v>
      </c>
      <c r="U8" s="118">
        <v>796.7</v>
      </c>
      <c r="V8" s="118">
        <v>831.2</v>
      </c>
      <c r="W8" s="119">
        <v>814.5</v>
      </c>
      <c r="X8" s="120">
        <v>840.4</v>
      </c>
      <c r="Y8" s="118">
        <v>820.7</v>
      </c>
      <c r="Z8" s="118">
        <v>871.9</v>
      </c>
      <c r="AA8" s="119">
        <v>835.3</v>
      </c>
      <c r="AB8" s="120">
        <v>735.6</v>
      </c>
      <c r="AC8" s="118">
        <v>748.9</v>
      </c>
      <c r="AD8" s="118">
        <v>751.5</v>
      </c>
      <c r="AE8" s="118">
        <v>724.6</v>
      </c>
      <c r="AF8" s="120">
        <v>735.2</v>
      </c>
      <c r="AG8" s="118">
        <v>781.3</v>
      </c>
      <c r="AH8" s="118">
        <v>758.2</v>
      </c>
      <c r="AI8" s="119">
        <v>757.9</v>
      </c>
      <c r="AJ8" s="120">
        <v>764.7</v>
      </c>
      <c r="AK8" s="118">
        <v>826.7</v>
      </c>
      <c r="AL8" s="118">
        <v>823.7</v>
      </c>
      <c r="AM8" s="119">
        <v>785.1</v>
      </c>
      <c r="AN8" s="120">
        <v>780.2</v>
      </c>
      <c r="AO8" s="118">
        <v>777.23</v>
      </c>
      <c r="AP8" s="118">
        <v>819.5</v>
      </c>
      <c r="AQ8" s="119">
        <v>813.58</v>
      </c>
      <c r="AR8" s="120">
        <v>815</v>
      </c>
      <c r="AS8" s="118">
        <v>812.7</v>
      </c>
      <c r="AT8" s="118">
        <v>773.9</v>
      </c>
      <c r="AU8" s="119">
        <v>768.9</v>
      </c>
      <c r="AV8" s="120">
        <v>701.5</v>
      </c>
      <c r="AW8" s="118">
        <v>842.4</v>
      </c>
      <c r="AX8" s="118">
        <v>789.3</v>
      </c>
      <c r="AY8" s="119">
        <v>778.9</v>
      </c>
      <c r="AZ8" s="120">
        <v>761.3</v>
      </c>
      <c r="BA8" s="443">
        <v>798.8</v>
      </c>
      <c r="BB8" s="118">
        <v>799.9</v>
      </c>
      <c r="BC8" s="444">
        <v>764.2</v>
      </c>
      <c r="BD8" s="120">
        <v>773.6</v>
      </c>
      <c r="BE8" s="118">
        <v>841.63</v>
      </c>
      <c r="BF8" s="119">
        <v>797</v>
      </c>
      <c r="BG8" s="120">
        <v>883.29</v>
      </c>
      <c r="BH8" s="118">
        <v>874.2</v>
      </c>
      <c r="BI8" s="118">
        <v>881.3</v>
      </c>
      <c r="BJ8" s="444">
        <v>829.7</v>
      </c>
      <c r="BK8" s="190">
        <v>904.5</v>
      </c>
      <c r="BL8" s="189">
        <v>921</v>
      </c>
      <c r="BM8" s="445" t="s">
        <v>530</v>
      </c>
    </row>
    <row r="9" spans="1:65" ht="21.6" x14ac:dyDescent="0.65">
      <c r="A9" s="442" t="s">
        <v>531</v>
      </c>
      <c r="B9" s="208" t="s">
        <v>532</v>
      </c>
      <c r="C9" s="206" t="s">
        <v>533</v>
      </c>
      <c r="D9" s="206" t="s">
        <v>534</v>
      </c>
      <c r="E9" s="206">
        <v>2209.1999999999998</v>
      </c>
      <c r="F9" s="207">
        <v>2245</v>
      </c>
      <c r="G9" s="208">
        <v>2234.5</v>
      </c>
      <c r="H9" s="207">
        <v>2229.8000000000002</v>
      </c>
      <c r="I9" s="208">
        <v>2284.9</v>
      </c>
      <c r="J9" s="206">
        <v>2307</v>
      </c>
      <c r="K9" s="206">
        <v>2295.4</v>
      </c>
      <c r="L9" s="137">
        <v>2294</v>
      </c>
      <c r="M9" s="138">
        <v>2324.6</v>
      </c>
      <c r="N9" s="136">
        <v>2386.1</v>
      </c>
      <c r="O9" s="136">
        <v>2395.4</v>
      </c>
      <c r="P9" s="137">
        <v>2379.5</v>
      </c>
      <c r="Q9" s="138">
        <v>2369.1999999999998</v>
      </c>
      <c r="R9" s="136">
        <v>2352.9</v>
      </c>
      <c r="S9" s="137">
        <v>2375.6999999999998</v>
      </c>
      <c r="T9" s="138">
        <v>2360.5</v>
      </c>
      <c r="U9" s="136">
        <v>2465.8000000000002</v>
      </c>
      <c r="V9" s="136">
        <v>2425.5</v>
      </c>
      <c r="W9" s="137">
        <v>2444.8000000000002</v>
      </c>
      <c r="X9" s="138">
        <v>2427.1</v>
      </c>
      <c r="Y9" s="136">
        <v>2466.6</v>
      </c>
      <c r="Z9" s="136">
        <v>2422.6999999999998</v>
      </c>
      <c r="AA9" s="137">
        <v>2473.1999999999998</v>
      </c>
      <c r="AB9" s="138">
        <v>2585.4</v>
      </c>
      <c r="AC9" s="136">
        <v>2598</v>
      </c>
      <c r="AD9" s="136">
        <v>2603.4</v>
      </c>
      <c r="AE9" s="136">
        <v>2636.4</v>
      </c>
      <c r="AF9" s="138">
        <v>2658.1</v>
      </c>
      <c r="AG9" s="136">
        <v>2621.1999999999998</v>
      </c>
      <c r="AH9" s="136">
        <v>2629.3</v>
      </c>
      <c r="AI9" s="137">
        <v>2646.5</v>
      </c>
      <c r="AJ9" s="138">
        <v>2637.6</v>
      </c>
      <c r="AK9" s="136">
        <v>2605.5</v>
      </c>
      <c r="AL9" s="136">
        <v>2605.1999999999998</v>
      </c>
      <c r="AM9" s="137">
        <v>2670.6</v>
      </c>
      <c r="AN9" s="138">
        <v>2670.1</v>
      </c>
      <c r="AO9" s="136">
        <v>2590.5</v>
      </c>
      <c r="AP9" s="136">
        <v>2603.4</v>
      </c>
      <c r="AQ9" s="137">
        <v>2545.4</v>
      </c>
      <c r="AR9" s="138">
        <v>2535</v>
      </c>
      <c r="AS9" s="446">
        <v>2525.77</v>
      </c>
      <c r="AT9" s="136">
        <v>2542.9</v>
      </c>
      <c r="AU9" s="137">
        <v>2601</v>
      </c>
      <c r="AV9" s="138">
        <v>2617.4</v>
      </c>
      <c r="AW9" s="447">
        <v>2504</v>
      </c>
      <c r="AX9" s="136">
        <v>2534.8000000000002</v>
      </c>
      <c r="AY9" s="137">
        <v>2639.6</v>
      </c>
      <c r="AZ9" s="138">
        <v>2591.87</v>
      </c>
      <c r="BA9" s="448">
        <v>2588.9</v>
      </c>
      <c r="BB9" s="136">
        <v>2519.4</v>
      </c>
      <c r="BC9" s="449">
        <v>2558.3000000000002</v>
      </c>
      <c r="BD9" s="138">
        <v>2608.1</v>
      </c>
      <c r="BE9" s="136">
        <v>2525.1999999999998</v>
      </c>
      <c r="BF9" s="137">
        <v>2615.65</v>
      </c>
      <c r="BG9" s="138">
        <v>2593.1437000000001</v>
      </c>
      <c r="BH9" s="136">
        <v>2637.7</v>
      </c>
      <c r="BI9" s="136">
        <v>2634.9</v>
      </c>
      <c r="BJ9" s="449">
        <v>2690.8</v>
      </c>
      <c r="BK9" s="138">
        <v>2628.4</v>
      </c>
      <c r="BL9" s="137">
        <v>2549.3000000000002</v>
      </c>
      <c r="BM9" s="445" t="s">
        <v>535</v>
      </c>
    </row>
    <row r="10" spans="1:65" ht="21.6" x14ac:dyDescent="0.3">
      <c r="A10" s="442" t="s">
        <v>536</v>
      </c>
      <c r="B10" s="208" t="s">
        <v>537</v>
      </c>
      <c r="C10" s="206" t="s">
        <v>538</v>
      </c>
      <c r="D10" s="206" t="s">
        <v>539</v>
      </c>
      <c r="E10" s="206">
        <v>158.6</v>
      </c>
      <c r="F10" s="207">
        <v>191.4</v>
      </c>
      <c r="G10" s="208">
        <v>134.69999999999999</v>
      </c>
      <c r="H10" s="207">
        <v>155.5</v>
      </c>
      <c r="I10" s="208">
        <v>157.6</v>
      </c>
      <c r="J10" s="206">
        <v>140.69999999999999</v>
      </c>
      <c r="K10" s="206">
        <v>145.19999999999999</v>
      </c>
      <c r="L10" s="207">
        <v>146.19999999999999</v>
      </c>
      <c r="M10" s="208">
        <v>146.30000000000001</v>
      </c>
      <c r="N10" s="136">
        <v>125.6</v>
      </c>
      <c r="O10" s="136">
        <v>123.2</v>
      </c>
      <c r="P10" s="137">
        <v>129.5</v>
      </c>
      <c r="Q10" s="138">
        <v>144.1</v>
      </c>
      <c r="R10" s="136">
        <v>120.8</v>
      </c>
      <c r="S10" s="137">
        <v>123.4</v>
      </c>
      <c r="T10" s="138">
        <v>112.5</v>
      </c>
      <c r="U10" s="136">
        <v>108.1</v>
      </c>
      <c r="V10" s="136">
        <v>99.8</v>
      </c>
      <c r="W10" s="137">
        <v>95.3</v>
      </c>
      <c r="X10" s="138">
        <v>110.3</v>
      </c>
      <c r="Y10" s="136">
        <v>77.099999999999994</v>
      </c>
      <c r="Z10" s="136">
        <v>101.3</v>
      </c>
      <c r="AA10" s="137">
        <v>103</v>
      </c>
      <c r="AB10" s="138">
        <v>126.3</v>
      </c>
      <c r="AC10" s="136">
        <v>97</v>
      </c>
      <c r="AD10" s="136">
        <v>113.18</v>
      </c>
      <c r="AE10" s="136">
        <v>117.4</v>
      </c>
      <c r="AF10" s="138">
        <v>96.3</v>
      </c>
      <c r="AG10" s="136">
        <v>92.6</v>
      </c>
      <c r="AH10" s="136">
        <v>114.2</v>
      </c>
      <c r="AI10" s="137">
        <v>95.5</v>
      </c>
      <c r="AJ10" s="138">
        <v>109.6</v>
      </c>
      <c r="AK10" s="136">
        <v>82.9</v>
      </c>
      <c r="AL10" s="136">
        <v>104.3</v>
      </c>
      <c r="AM10" s="137">
        <v>98.4</v>
      </c>
      <c r="AN10" s="138">
        <v>101.7</v>
      </c>
      <c r="AO10" s="136">
        <v>99</v>
      </c>
      <c r="AP10" s="136">
        <v>88.7</v>
      </c>
      <c r="AQ10" s="137">
        <v>62.9</v>
      </c>
      <c r="AR10" s="138">
        <v>74</v>
      </c>
      <c r="AS10" s="136">
        <v>67.8</v>
      </c>
      <c r="AT10" s="136">
        <v>59.2</v>
      </c>
      <c r="AU10" s="137">
        <v>65.7</v>
      </c>
      <c r="AV10" s="138">
        <v>69.099999999999994</v>
      </c>
      <c r="AW10" s="447">
        <v>106.9</v>
      </c>
      <c r="AX10" s="136">
        <v>72.400000000000006</v>
      </c>
      <c r="AY10" s="137">
        <v>79.8</v>
      </c>
      <c r="AZ10" s="138">
        <v>68.5</v>
      </c>
      <c r="BA10" s="448">
        <v>69.5</v>
      </c>
      <c r="BB10" s="136">
        <v>73.430000000000007</v>
      </c>
      <c r="BC10" s="449">
        <v>91.5</v>
      </c>
      <c r="BD10" s="138">
        <v>92.08</v>
      </c>
      <c r="BE10" s="136">
        <v>116.1</v>
      </c>
      <c r="BF10" s="137">
        <v>97.65</v>
      </c>
      <c r="BG10" s="138">
        <v>91.2</v>
      </c>
      <c r="BH10" s="136">
        <v>93.9</v>
      </c>
      <c r="BI10" s="136">
        <v>88.8</v>
      </c>
      <c r="BJ10" s="449">
        <v>87.6</v>
      </c>
      <c r="BK10" s="138">
        <v>90.2</v>
      </c>
      <c r="BL10" s="137">
        <v>97</v>
      </c>
      <c r="BM10" s="445" t="s">
        <v>540</v>
      </c>
    </row>
    <row r="11" spans="1:65" ht="21.6" x14ac:dyDescent="0.3">
      <c r="A11" s="442" t="s">
        <v>402</v>
      </c>
      <c r="B11" s="208" t="s">
        <v>541</v>
      </c>
      <c r="C11" s="206" t="s">
        <v>542</v>
      </c>
      <c r="D11" s="206" t="s">
        <v>543</v>
      </c>
      <c r="E11" s="206">
        <v>28.5</v>
      </c>
      <c r="F11" s="207">
        <v>1.2</v>
      </c>
      <c r="G11" s="208">
        <v>2.2000000000000002</v>
      </c>
      <c r="H11" s="207">
        <v>0.9</v>
      </c>
      <c r="I11" s="208">
        <v>0.2</v>
      </c>
      <c r="J11" s="206">
        <v>2.2000000000000002</v>
      </c>
      <c r="K11" s="136">
        <v>1</v>
      </c>
      <c r="L11" s="207">
        <v>0.7</v>
      </c>
      <c r="M11" s="208">
        <v>4.3</v>
      </c>
      <c r="N11" s="136">
        <v>5.0999999999999996</v>
      </c>
      <c r="O11" s="136">
        <v>3.5</v>
      </c>
      <c r="P11" s="137">
        <v>8.1</v>
      </c>
      <c r="Q11" s="138">
        <v>4.8</v>
      </c>
      <c r="R11" s="136">
        <v>8.5</v>
      </c>
      <c r="S11" s="137">
        <v>9.6999999999999993</v>
      </c>
      <c r="T11" s="138">
        <v>58.1</v>
      </c>
      <c r="U11" s="136">
        <v>15.7</v>
      </c>
      <c r="V11" s="136">
        <v>35.6</v>
      </c>
      <c r="W11" s="137">
        <v>47.4</v>
      </c>
      <c r="X11" s="138">
        <v>36.9</v>
      </c>
      <c r="Y11" s="136">
        <v>53.2</v>
      </c>
      <c r="Z11" s="136">
        <v>30</v>
      </c>
      <c r="AA11" s="137">
        <v>25.2</v>
      </c>
      <c r="AB11" s="138">
        <v>4.16</v>
      </c>
      <c r="AC11" s="136">
        <v>14.2</v>
      </c>
      <c r="AD11" s="136">
        <v>4.0999999999999996</v>
      </c>
      <c r="AE11" s="136">
        <v>1.6</v>
      </c>
      <c r="AF11" s="138">
        <v>4.2</v>
      </c>
      <c r="AG11" s="136">
        <v>2.64</v>
      </c>
      <c r="AH11" s="136">
        <v>1.04</v>
      </c>
      <c r="AI11" s="137">
        <v>7.7</v>
      </c>
      <c r="AJ11" s="138">
        <v>8.8000000000000007</v>
      </c>
      <c r="AK11" s="136">
        <v>12.8</v>
      </c>
      <c r="AL11" s="136">
        <v>10.4</v>
      </c>
      <c r="AM11" s="137">
        <v>12.3</v>
      </c>
      <c r="AN11" s="138">
        <v>13.5</v>
      </c>
      <c r="AO11" s="136">
        <v>14.5</v>
      </c>
      <c r="AP11" s="352">
        <v>0</v>
      </c>
      <c r="AQ11" s="137">
        <v>11.4</v>
      </c>
      <c r="AR11" s="138">
        <v>4.4000000000000004</v>
      </c>
      <c r="AS11" s="136">
        <v>0.6</v>
      </c>
      <c r="AT11" s="136">
        <v>2.9</v>
      </c>
      <c r="AU11" s="137">
        <v>3.2</v>
      </c>
      <c r="AV11" s="138">
        <v>4.7</v>
      </c>
      <c r="AW11" s="136">
        <v>1</v>
      </c>
      <c r="AX11" s="136">
        <v>1.6</v>
      </c>
      <c r="AY11" s="137">
        <v>1.3</v>
      </c>
      <c r="AZ11" s="138">
        <v>0.6</v>
      </c>
      <c r="BA11" s="450">
        <v>0.7</v>
      </c>
      <c r="BB11" s="136">
        <v>1.4</v>
      </c>
      <c r="BC11" s="449">
        <v>2.2000000000000002</v>
      </c>
      <c r="BD11" s="138">
        <v>2.1</v>
      </c>
      <c r="BE11" s="136">
        <v>1.4</v>
      </c>
      <c r="BF11" s="137">
        <v>1.6</v>
      </c>
      <c r="BG11" s="138">
        <v>1.2</v>
      </c>
      <c r="BH11" s="136">
        <v>2.9</v>
      </c>
      <c r="BI11" s="136">
        <v>0.6</v>
      </c>
      <c r="BJ11" s="449">
        <v>1.7</v>
      </c>
      <c r="BK11" s="138">
        <v>3.1</v>
      </c>
      <c r="BL11" s="137">
        <v>0.7</v>
      </c>
      <c r="BM11" s="445" t="s">
        <v>544</v>
      </c>
    </row>
    <row r="12" spans="1:65" ht="41.4" thickBot="1" x14ac:dyDescent="0.35">
      <c r="A12" s="451" t="s">
        <v>2</v>
      </c>
      <c r="B12" s="220" t="s">
        <v>187</v>
      </c>
      <c r="C12" s="218" t="s">
        <v>188</v>
      </c>
      <c r="D12" s="218" t="s">
        <v>189</v>
      </c>
      <c r="E12" s="218">
        <v>3198.9</v>
      </c>
      <c r="F12" s="219">
        <v>3277.4</v>
      </c>
      <c r="G12" s="220">
        <v>3139.8</v>
      </c>
      <c r="H12" s="219">
        <v>3170.7</v>
      </c>
      <c r="I12" s="220">
        <v>3207.1</v>
      </c>
      <c r="J12" s="218">
        <v>3231.6</v>
      </c>
      <c r="K12" s="218">
        <v>3242.9</v>
      </c>
      <c r="L12" s="219">
        <v>3255.8</v>
      </c>
      <c r="M12" s="220">
        <v>3281.2</v>
      </c>
      <c r="N12" s="151">
        <v>3315.3</v>
      </c>
      <c r="O12" s="151">
        <v>3341.2</v>
      </c>
      <c r="P12" s="152">
        <v>3368.7</v>
      </c>
      <c r="Q12" s="153">
        <v>3392.5</v>
      </c>
      <c r="R12" s="151">
        <v>3399.2</v>
      </c>
      <c r="S12" s="152">
        <v>3413.7</v>
      </c>
      <c r="T12" s="153">
        <v>3398.6</v>
      </c>
      <c r="U12" s="151">
        <v>3386.2999999999997</v>
      </c>
      <c r="V12" s="151">
        <v>3392.1</v>
      </c>
      <c r="W12" s="152">
        <f>SUM(W8:W11)</f>
        <v>3402.0000000000005</v>
      </c>
      <c r="X12" s="153">
        <f>SUM(X8:X11)</f>
        <v>3414.7000000000003</v>
      </c>
      <c r="Y12" s="151">
        <f>SUM(Y8:Y11)</f>
        <v>3417.6</v>
      </c>
      <c r="Z12" s="151">
        <f>SUM(Z8:Z11)</f>
        <v>3425.9</v>
      </c>
      <c r="AA12" s="152">
        <v>3436.7</v>
      </c>
      <c r="AB12" s="153">
        <v>3451.5000000000005</v>
      </c>
      <c r="AC12" s="151">
        <f>AC8+AC9+AC10+AC11</f>
        <v>3458.1</v>
      </c>
      <c r="AD12" s="151">
        <v>3472.2</v>
      </c>
      <c r="AE12" s="151">
        <v>3480</v>
      </c>
      <c r="AF12" s="153">
        <v>3491.9</v>
      </c>
      <c r="AG12" s="151">
        <v>3497.7</v>
      </c>
      <c r="AH12" s="151">
        <v>3502.7</v>
      </c>
      <c r="AI12" s="152">
        <v>3507.6</v>
      </c>
      <c r="AJ12" s="153">
        <v>3520.7</v>
      </c>
      <c r="AK12" s="151">
        <v>3527.9</v>
      </c>
      <c r="AL12" s="151">
        <v>3543.6</v>
      </c>
      <c r="AM12" s="152">
        <v>3566.4</v>
      </c>
      <c r="AN12" s="153">
        <v>3565.5</v>
      </c>
      <c r="AO12" s="151">
        <v>3481.2</v>
      </c>
      <c r="AP12" s="151">
        <v>3511.6</v>
      </c>
      <c r="AQ12" s="152">
        <v>3433.3</v>
      </c>
      <c r="AR12" s="153">
        <v>3428.4</v>
      </c>
      <c r="AS12" s="151">
        <f>AS8+AS9+AS10+BA113+AS11</f>
        <v>3406.8700000000003</v>
      </c>
      <c r="AT12" s="151">
        <v>3378.9</v>
      </c>
      <c r="AU12" s="152">
        <v>3438.8</v>
      </c>
      <c r="AV12" s="153">
        <v>3392.7</v>
      </c>
      <c r="AW12" s="151">
        <v>3454.2741000000001</v>
      </c>
      <c r="AX12" s="151">
        <v>3398.1</v>
      </c>
      <c r="AY12" s="152">
        <v>3499.6</v>
      </c>
      <c r="AZ12" s="153">
        <v>3422.3</v>
      </c>
      <c r="BA12" s="452">
        <v>3457.9</v>
      </c>
      <c r="BB12" s="151">
        <v>3394.1</v>
      </c>
      <c r="BC12" s="453">
        <v>3416.2</v>
      </c>
      <c r="BD12" s="153">
        <v>3475.9</v>
      </c>
      <c r="BE12" s="151">
        <v>3484.4</v>
      </c>
      <c r="BF12" s="152">
        <v>3511.9</v>
      </c>
      <c r="BG12" s="153">
        <v>3568.9</v>
      </c>
      <c r="BH12" s="151">
        <v>3608.8</v>
      </c>
      <c r="BI12" s="151">
        <v>3605.6</v>
      </c>
      <c r="BJ12" s="453">
        <v>3609.8</v>
      </c>
      <c r="BK12" s="153">
        <v>3626.3</v>
      </c>
      <c r="BL12" s="152">
        <v>3568.1</v>
      </c>
      <c r="BM12" s="454" t="s">
        <v>5</v>
      </c>
    </row>
    <row r="13" spans="1:65" ht="20.399999999999999" x14ac:dyDescent="0.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65" x14ac:dyDescent="0.3">
      <c r="A14" t="s">
        <v>154</v>
      </c>
      <c r="BH14" s="6" t="s">
        <v>9</v>
      </c>
      <c r="BI14" s="6"/>
      <c r="BJ14" s="6"/>
      <c r="BK14" s="6"/>
      <c r="BL14" s="6"/>
    </row>
    <row r="15" spans="1:65" x14ac:dyDescent="0.3">
      <c r="A15" s="1" t="s">
        <v>155</v>
      </c>
      <c r="AS15" s="8"/>
      <c r="BH15" s="1" t="s">
        <v>8</v>
      </c>
      <c r="BI15" s="1"/>
      <c r="BJ15" s="1"/>
      <c r="BK15" s="1"/>
      <c r="BL15" s="1"/>
    </row>
    <row r="16" spans="1:65" x14ac:dyDescent="0.3">
      <c r="BK16" s="455"/>
    </row>
    <row r="17" spans="52:65" x14ac:dyDescent="0.3">
      <c r="BM17" s="8"/>
    </row>
    <row r="18" spans="52:65" x14ac:dyDescent="0.3">
      <c r="BM18" s="8"/>
    </row>
    <row r="20" spans="52:65" x14ac:dyDescent="0.3">
      <c r="AZ20" s="8"/>
    </row>
  </sheetData>
  <mergeCells count="7">
    <mergeCell ref="A6:A7"/>
    <mergeCell ref="BM6:BM7"/>
    <mergeCell ref="AZ1:BH1"/>
    <mergeCell ref="B4:F4"/>
    <mergeCell ref="G4:BF4"/>
    <mergeCell ref="B5:F5"/>
    <mergeCell ref="G5:BF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21B2-68AB-4C59-9B04-C307E0BFCAB2}">
  <dimension ref="A1:BM14"/>
  <sheetViews>
    <sheetView topLeftCell="AE1" workbookViewId="0">
      <selection activeCell="G3" sqref="G3:BJ3"/>
    </sheetView>
  </sheetViews>
  <sheetFormatPr baseColWidth="10" defaultRowHeight="14.4" x14ac:dyDescent="0.3"/>
  <cols>
    <col min="2" max="31" width="6.88671875" customWidth="1"/>
    <col min="32" max="32" width="7.6640625" customWidth="1"/>
    <col min="33" max="33" width="6.5546875" customWidth="1"/>
    <col min="34" max="34" width="6.6640625" customWidth="1"/>
    <col min="35" max="35" width="8.5546875" customWidth="1"/>
    <col min="36" max="36" width="7" customWidth="1"/>
    <col min="37" max="37" width="9" customWidth="1"/>
    <col min="38" max="38" width="8.5546875" customWidth="1"/>
    <col min="39" max="39" width="7.33203125" customWidth="1"/>
    <col min="40" max="40" width="7.6640625" customWidth="1"/>
    <col min="41" max="41" width="8.5546875" customWidth="1"/>
    <col min="42" max="42" width="6.109375" customWidth="1"/>
    <col min="43" max="43" width="6.5546875" customWidth="1"/>
    <col min="44" max="44" width="6.44140625" customWidth="1"/>
    <col min="45" max="45" width="7.109375" customWidth="1"/>
    <col min="46" max="46" width="8" customWidth="1"/>
    <col min="47" max="47" width="5.88671875" customWidth="1"/>
    <col min="48" max="48" width="6.88671875" customWidth="1"/>
    <col min="49" max="49" width="7.109375" customWidth="1"/>
    <col min="50" max="50" width="7.88671875" customWidth="1"/>
    <col min="51" max="51" width="7.33203125" customWidth="1"/>
    <col min="52" max="52" width="6.6640625" customWidth="1"/>
    <col min="53" max="53" width="6.88671875" customWidth="1"/>
    <col min="54" max="54" width="6.44140625" customWidth="1"/>
    <col min="55" max="55" width="6.5546875" customWidth="1"/>
    <col min="56" max="56" width="7.33203125" customWidth="1"/>
    <col min="57" max="58" width="8" customWidth="1"/>
    <col min="59" max="64" width="7.44140625" customWidth="1"/>
  </cols>
  <sheetData>
    <row r="1" spans="1:65" ht="21.6" x14ac:dyDescent="0.7">
      <c r="A1" s="5" t="s">
        <v>546</v>
      </c>
      <c r="O1" s="5"/>
      <c r="P1" s="5"/>
      <c r="Q1" s="5"/>
      <c r="R1" s="5"/>
      <c r="S1" s="5"/>
      <c r="T1" s="5"/>
      <c r="U1" s="5"/>
      <c r="AV1" s="684" t="s">
        <v>547</v>
      </c>
      <c r="AW1" s="684"/>
      <c r="AX1" s="684"/>
      <c r="AY1" s="684"/>
      <c r="AZ1" s="684"/>
      <c r="BA1" s="684"/>
      <c r="BB1" s="684"/>
      <c r="BC1" s="684"/>
      <c r="BD1" s="684"/>
      <c r="BE1" s="684"/>
      <c r="BF1" s="684"/>
      <c r="BG1" s="684"/>
      <c r="BH1" s="684"/>
      <c r="BI1" s="684"/>
      <c r="BJ1" s="684"/>
      <c r="BK1" s="684"/>
      <c r="BL1" s="684"/>
      <c r="BM1" s="684"/>
    </row>
    <row r="2" spans="1:65" ht="22.2" thickBot="1" x14ac:dyDescent="0.75">
      <c r="A2" s="1" t="s">
        <v>151</v>
      </c>
      <c r="L2" s="5"/>
      <c r="M2" s="5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 t="s">
        <v>152</v>
      </c>
    </row>
    <row r="3" spans="1:65" ht="15" thickBot="1" x14ac:dyDescent="0.35">
      <c r="B3" s="670" t="s">
        <v>210</v>
      </c>
      <c r="C3" s="671"/>
      <c r="D3" s="671"/>
      <c r="E3" s="671"/>
      <c r="F3" s="672"/>
      <c r="G3" s="685" t="s">
        <v>10</v>
      </c>
      <c r="H3" s="686"/>
      <c r="I3" s="686"/>
      <c r="J3" s="686"/>
      <c r="K3" s="686"/>
      <c r="L3" s="686"/>
      <c r="M3" s="686"/>
      <c r="N3" s="686"/>
      <c r="O3" s="686"/>
      <c r="P3" s="686"/>
      <c r="Q3" s="686"/>
      <c r="R3" s="686"/>
      <c r="S3" s="686"/>
      <c r="T3" s="686"/>
      <c r="U3" s="686"/>
      <c r="V3" s="686"/>
      <c r="W3" s="686"/>
      <c r="X3" s="686"/>
      <c r="Y3" s="686"/>
      <c r="Z3" s="686"/>
      <c r="AA3" s="686"/>
      <c r="AB3" s="686"/>
      <c r="AC3" s="686"/>
      <c r="AD3" s="686"/>
      <c r="AE3" s="686"/>
      <c r="AF3" s="686"/>
      <c r="AG3" s="686"/>
      <c r="AH3" s="686"/>
      <c r="AI3" s="686"/>
      <c r="AJ3" s="686"/>
      <c r="AK3" s="686"/>
      <c r="AL3" s="686"/>
      <c r="AM3" s="686"/>
      <c r="AN3" s="686"/>
      <c r="AO3" s="686"/>
      <c r="AP3" s="686"/>
      <c r="AQ3" s="686"/>
      <c r="AR3" s="686"/>
      <c r="AS3" s="686"/>
      <c r="AT3" s="686"/>
      <c r="AU3" s="686"/>
      <c r="AV3" s="686"/>
      <c r="AW3" s="686"/>
      <c r="AX3" s="686"/>
      <c r="AY3" s="686"/>
      <c r="AZ3" s="686"/>
      <c r="BA3" s="686"/>
      <c r="BB3" s="686"/>
      <c r="BC3" s="686"/>
      <c r="BD3" s="686"/>
      <c r="BE3" s="686"/>
      <c r="BF3" s="686"/>
      <c r="BG3" s="686"/>
      <c r="BH3" s="686"/>
      <c r="BI3" s="686"/>
      <c r="BJ3" s="686"/>
      <c r="BK3" s="309"/>
      <c r="BL3" s="309"/>
    </row>
    <row r="4" spans="1:65" ht="15" thickBot="1" x14ac:dyDescent="0.35">
      <c r="B4" s="670" t="s">
        <v>211</v>
      </c>
      <c r="C4" s="671"/>
      <c r="D4" s="671"/>
      <c r="E4" s="671"/>
      <c r="F4" s="672"/>
      <c r="G4" s="687" t="s">
        <v>34</v>
      </c>
      <c r="H4" s="688"/>
      <c r="I4" s="688"/>
      <c r="J4" s="688"/>
      <c r="K4" s="688"/>
      <c r="L4" s="688"/>
      <c r="M4" s="688"/>
      <c r="N4" s="688"/>
      <c r="O4" s="688"/>
      <c r="P4" s="688"/>
      <c r="Q4" s="688"/>
      <c r="R4" s="688"/>
      <c r="S4" s="688"/>
      <c r="T4" s="688"/>
      <c r="U4" s="688"/>
      <c r="V4" s="688"/>
      <c r="W4" s="688"/>
      <c r="X4" s="688"/>
      <c r="Y4" s="688"/>
      <c r="Z4" s="688"/>
      <c r="AA4" s="688"/>
      <c r="AB4" s="688"/>
      <c r="AC4" s="688"/>
      <c r="AD4" s="688"/>
      <c r="AE4" s="688"/>
      <c r="AF4" s="688"/>
      <c r="AG4" s="688"/>
      <c r="AH4" s="688"/>
      <c r="AI4" s="688"/>
      <c r="AJ4" s="688"/>
      <c r="AK4" s="688"/>
      <c r="AL4" s="688"/>
      <c r="AM4" s="688"/>
      <c r="AN4" s="688"/>
      <c r="AO4" s="688"/>
      <c r="AP4" s="688"/>
      <c r="AQ4" s="688"/>
      <c r="AR4" s="688"/>
      <c r="AS4" s="688"/>
      <c r="AT4" s="688"/>
      <c r="AU4" s="688"/>
      <c r="AV4" s="688"/>
      <c r="AW4" s="688"/>
      <c r="AX4" s="688"/>
      <c r="AY4" s="688"/>
      <c r="AZ4" s="688"/>
      <c r="BA4" s="688"/>
      <c r="BB4" s="688"/>
      <c r="BC4" s="688"/>
      <c r="BD4" s="688"/>
      <c r="BE4" s="688"/>
      <c r="BF4" s="688"/>
      <c r="BG4" s="686"/>
      <c r="BH4" s="686"/>
      <c r="BI4" s="686"/>
      <c r="BJ4" s="686"/>
      <c r="BK4" s="309"/>
      <c r="BL4" s="309"/>
    </row>
    <row r="5" spans="1:65" s="431" customFormat="1" ht="91.2" thickBot="1" x14ac:dyDescent="0.35">
      <c r="A5" s="682"/>
      <c r="B5" s="18" t="s">
        <v>548</v>
      </c>
      <c r="C5" s="18" t="s">
        <v>549</v>
      </c>
      <c r="D5" s="18" t="s">
        <v>550</v>
      </c>
      <c r="E5" s="18" t="s">
        <v>551</v>
      </c>
      <c r="F5" s="16" t="s">
        <v>22</v>
      </c>
      <c r="G5" s="456" t="s">
        <v>11</v>
      </c>
      <c r="H5" s="457" t="s">
        <v>12</v>
      </c>
      <c r="I5" s="456" t="s">
        <v>13</v>
      </c>
      <c r="J5" s="458" t="s">
        <v>14</v>
      </c>
      <c r="K5" s="458" t="s">
        <v>15</v>
      </c>
      <c r="L5" s="61" t="s">
        <v>16</v>
      </c>
      <c r="M5" s="459" t="s">
        <v>35</v>
      </c>
      <c r="N5" s="460" t="s">
        <v>38</v>
      </c>
      <c r="O5" s="460" t="s">
        <v>40</v>
      </c>
      <c r="P5" s="461" t="s">
        <v>42</v>
      </c>
      <c r="Q5" s="459" t="s">
        <v>44</v>
      </c>
      <c r="R5" s="460" t="s">
        <v>49</v>
      </c>
      <c r="S5" s="461" t="s">
        <v>54</v>
      </c>
      <c r="T5" s="459" t="s">
        <v>56</v>
      </c>
      <c r="U5" s="460" t="s">
        <v>58</v>
      </c>
      <c r="V5" s="460" t="s">
        <v>60</v>
      </c>
      <c r="W5" s="461" t="s">
        <v>162</v>
      </c>
      <c r="X5" s="95" t="s">
        <v>163</v>
      </c>
      <c r="Y5" s="95" t="s">
        <v>164</v>
      </c>
      <c r="Z5" s="95" t="s">
        <v>165</v>
      </c>
      <c r="AA5" s="95" t="s">
        <v>166</v>
      </c>
      <c r="AB5" s="459" t="s">
        <v>167</v>
      </c>
      <c r="AC5" s="460" t="s">
        <v>168</v>
      </c>
      <c r="AD5" s="460" t="s">
        <v>169</v>
      </c>
      <c r="AE5" s="461" t="s">
        <v>170</v>
      </c>
      <c r="AF5" s="459" t="s">
        <v>464</v>
      </c>
      <c r="AG5" s="460" t="s">
        <v>465</v>
      </c>
      <c r="AH5" s="460" t="s">
        <v>466</v>
      </c>
      <c r="AI5" s="461" t="s">
        <v>467</v>
      </c>
      <c r="AJ5" s="459" t="s">
        <v>468</v>
      </c>
      <c r="AK5" s="460" t="s">
        <v>469</v>
      </c>
      <c r="AL5" s="460" t="s">
        <v>470</v>
      </c>
      <c r="AM5" s="461" t="s">
        <v>471</v>
      </c>
      <c r="AN5" s="459" t="s">
        <v>472</v>
      </c>
      <c r="AO5" s="460" t="s">
        <v>473</v>
      </c>
      <c r="AP5" s="460" t="s">
        <v>474</v>
      </c>
      <c r="AQ5" s="461" t="s">
        <v>475</v>
      </c>
      <c r="AR5" s="459" t="s">
        <v>476</v>
      </c>
      <c r="AS5" s="460" t="s">
        <v>477</v>
      </c>
      <c r="AT5" s="460" t="s">
        <v>478</v>
      </c>
      <c r="AU5" s="461" t="s">
        <v>479</v>
      </c>
      <c r="AV5" s="459" t="s">
        <v>480</v>
      </c>
      <c r="AW5" s="460" t="s">
        <v>481</v>
      </c>
      <c r="AX5" s="460" t="s">
        <v>482</v>
      </c>
      <c r="AY5" s="461" t="s">
        <v>483</v>
      </c>
      <c r="AZ5" s="459" t="s">
        <v>484</v>
      </c>
      <c r="BA5" s="460" t="s">
        <v>485</v>
      </c>
      <c r="BB5" s="460" t="s">
        <v>486</v>
      </c>
      <c r="BC5" s="462" t="s">
        <v>487</v>
      </c>
      <c r="BD5" s="459" t="s">
        <v>488</v>
      </c>
      <c r="BE5" s="460" t="s">
        <v>489</v>
      </c>
      <c r="BF5" s="462" t="s">
        <v>490</v>
      </c>
      <c r="BG5" s="311" t="s">
        <v>491</v>
      </c>
      <c r="BH5" s="313" t="s">
        <v>492</v>
      </c>
      <c r="BI5" s="313" t="s">
        <v>493</v>
      </c>
      <c r="BJ5" s="430" t="s">
        <v>494</v>
      </c>
      <c r="BK5" s="311" t="s">
        <v>495</v>
      </c>
      <c r="BL5" s="312" t="s">
        <v>201</v>
      </c>
      <c r="BM5" s="463"/>
    </row>
    <row r="6" spans="1:65" s="431" customFormat="1" ht="69" thickBot="1" x14ac:dyDescent="0.35">
      <c r="A6" s="683"/>
      <c r="B6" s="464" t="s">
        <v>28</v>
      </c>
      <c r="C6" s="464" t="s">
        <v>31</v>
      </c>
      <c r="D6" s="464" t="s">
        <v>29</v>
      </c>
      <c r="E6" s="464" t="s">
        <v>30</v>
      </c>
      <c r="F6" s="441" t="s">
        <v>27</v>
      </c>
      <c r="G6" s="465" t="s">
        <v>174</v>
      </c>
      <c r="H6" s="441" t="s">
        <v>21</v>
      </c>
      <c r="I6" s="440" t="s">
        <v>20</v>
      </c>
      <c r="J6" s="464" t="s">
        <v>19</v>
      </c>
      <c r="K6" s="466" t="s">
        <v>18</v>
      </c>
      <c r="L6" s="467" t="s">
        <v>17</v>
      </c>
      <c r="M6" s="440" t="s">
        <v>36</v>
      </c>
      <c r="N6" s="464" t="s">
        <v>39</v>
      </c>
      <c r="O6" s="464" t="s">
        <v>41</v>
      </c>
      <c r="P6" s="441" t="s">
        <v>552</v>
      </c>
      <c r="Q6" s="440" t="s">
        <v>553</v>
      </c>
      <c r="R6" s="464" t="s">
        <v>50</v>
      </c>
      <c r="S6" s="441" t="s">
        <v>554</v>
      </c>
      <c r="T6" s="468" t="s">
        <v>57</v>
      </c>
      <c r="U6" s="469" t="s">
        <v>59</v>
      </c>
      <c r="V6" s="469" t="s">
        <v>61</v>
      </c>
      <c r="W6" s="470" t="s">
        <v>175</v>
      </c>
      <c r="X6" s="470" t="s">
        <v>176</v>
      </c>
      <c r="Y6" s="470" t="s">
        <v>177</v>
      </c>
      <c r="Z6" s="470" t="s">
        <v>178</v>
      </c>
      <c r="AA6" s="470" t="s">
        <v>179</v>
      </c>
      <c r="AB6" s="468" t="s">
        <v>180</v>
      </c>
      <c r="AC6" s="469" t="s">
        <v>181</v>
      </c>
      <c r="AD6" s="469" t="s">
        <v>182</v>
      </c>
      <c r="AE6" s="470" t="s">
        <v>183</v>
      </c>
      <c r="AF6" s="468" t="s">
        <v>496</v>
      </c>
      <c r="AG6" s="469" t="s">
        <v>497</v>
      </c>
      <c r="AH6" s="469" t="s">
        <v>498</v>
      </c>
      <c r="AI6" s="470" t="s">
        <v>499</v>
      </c>
      <c r="AJ6" s="468" t="s">
        <v>88</v>
      </c>
      <c r="AK6" s="469" t="s">
        <v>500</v>
      </c>
      <c r="AL6" s="469" t="s">
        <v>501</v>
      </c>
      <c r="AM6" s="470" t="s">
        <v>502</v>
      </c>
      <c r="AN6" s="468" t="s">
        <v>503</v>
      </c>
      <c r="AO6" s="469" t="s">
        <v>504</v>
      </c>
      <c r="AP6" s="469" t="s">
        <v>505</v>
      </c>
      <c r="AQ6" s="470" t="s">
        <v>506</v>
      </c>
      <c r="AR6" s="468" t="s">
        <v>507</v>
      </c>
      <c r="AS6" s="469" t="s">
        <v>508</v>
      </c>
      <c r="AT6" s="469" t="s">
        <v>509</v>
      </c>
      <c r="AU6" s="470" t="s">
        <v>510</v>
      </c>
      <c r="AV6" s="468" t="s">
        <v>511</v>
      </c>
      <c r="AW6" s="469" t="s">
        <v>512</v>
      </c>
      <c r="AX6" s="469" t="s">
        <v>513</v>
      </c>
      <c r="AY6" s="470" t="s">
        <v>514</v>
      </c>
      <c r="AZ6" s="468" t="s">
        <v>515</v>
      </c>
      <c r="BA6" s="469" t="s">
        <v>516</v>
      </c>
      <c r="BB6" s="469" t="s">
        <v>517</v>
      </c>
      <c r="BC6" s="471" t="s">
        <v>518</v>
      </c>
      <c r="BD6" s="440" t="s">
        <v>519</v>
      </c>
      <c r="BE6" s="464" t="s">
        <v>520</v>
      </c>
      <c r="BF6" s="472" t="s">
        <v>521</v>
      </c>
      <c r="BG6" s="440" t="s">
        <v>522</v>
      </c>
      <c r="BH6" s="464" t="s">
        <v>523</v>
      </c>
      <c r="BI6" s="464" t="s">
        <v>524</v>
      </c>
      <c r="BJ6" s="472" t="s">
        <v>525</v>
      </c>
      <c r="BK6" s="20" t="s">
        <v>526</v>
      </c>
      <c r="BL6" s="21" t="s">
        <v>145</v>
      </c>
      <c r="BM6" s="473"/>
    </row>
    <row r="7" spans="1:65" ht="20.399999999999999" x14ac:dyDescent="0.65">
      <c r="A7" s="54" t="s">
        <v>0</v>
      </c>
      <c r="B7" s="474">
        <v>289.39999999999998</v>
      </c>
      <c r="C7" s="474">
        <v>291.39999999999998</v>
      </c>
      <c r="D7" s="474">
        <v>293.2</v>
      </c>
      <c r="E7" s="474">
        <v>303.7</v>
      </c>
      <c r="F7" s="475">
        <v>300.3</v>
      </c>
      <c r="G7" s="476">
        <v>423.8</v>
      </c>
      <c r="H7" s="475">
        <v>437.1</v>
      </c>
      <c r="I7" s="476">
        <v>425.7</v>
      </c>
      <c r="J7" s="474">
        <v>417.4</v>
      </c>
      <c r="K7" s="474">
        <v>400.1</v>
      </c>
      <c r="L7" s="475">
        <v>396.4</v>
      </c>
      <c r="M7" s="476">
        <v>398.4</v>
      </c>
      <c r="N7" s="474">
        <v>379.6</v>
      </c>
      <c r="O7" s="474">
        <v>375.5</v>
      </c>
      <c r="P7" s="475">
        <v>367.2</v>
      </c>
      <c r="Q7" s="476">
        <v>364.9</v>
      </c>
      <c r="R7" s="474">
        <v>362.9</v>
      </c>
      <c r="S7" s="475">
        <v>361.7</v>
      </c>
      <c r="T7" s="476">
        <v>359.4</v>
      </c>
      <c r="U7" s="474">
        <v>355.9</v>
      </c>
      <c r="V7" s="474">
        <v>357.7</v>
      </c>
      <c r="W7" s="475">
        <v>361.7</v>
      </c>
      <c r="X7" s="476">
        <v>360.1</v>
      </c>
      <c r="Y7" s="191">
        <v>357</v>
      </c>
      <c r="Z7" s="191">
        <v>359.9</v>
      </c>
      <c r="AA7" s="189">
        <v>362.5</v>
      </c>
      <c r="AB7" s="190">
        <v>359.3</v>
      </c>
      <c r="AC7" s="191">
        <v>360.52300000000002</v>
      </c>
      <c r="AD7" s="191">
        <v>359.2</v>
      </c>
      <c r="AE7" s="189">
        <v>367.2</v>
      </c>
      <c r="AF7" s="190">
        <v>365.3</v>
      </c>
      <c r="AG7" s="191">
        <v>367.9</v>
      </c>
      <c r="AH7" s="477">
        <v>369.9</v>
      </c>
      <c r="AI7" s="189">
        <v>370.4</v>
      </c>
      <c r="AJ7" s="478">
        <v>366.1</v>
      </c>
      <c r="AK7" s="479">
        <v>365.4</v>
      </c>
      <c r="AL7" s="479">
        <v>362.5</v>
      </c>
      <c r="AM7" s="480">
        <v>338.3</v>
      </c>
      <c r="AN7" s="481">
        <v>366</v>
      </c>
      <c r="AO7" s="482">
        <v>449.3</v>
      </c>
      <c r="AP7" s="482">
        <v>402.1</v>
      </c>
      <c r="AQ7" s="483">
        <v>424.5</v>
      </c>
      <c r="AR7" s="484">
        <v>427.1</v>
      </c>
      <c r="AS7" s="482">
        <v>440.5</v>
      </c>
      <c r="AT7" s="482">
        <v>452.7</v>
      </c>
      <c r="AU7" s="485">
        <v>390</v>
      </c>
      <c r="AV7" s="484">
        <v>395.9</v>
      </c>
      <c r="AW7" s="486">
        <v>371</v>
      </c>
      <c r="AX7" s="482">
        <v>373.7</v>
      </c>
      <c r="AY7" s="485">
        <v>368</v>
      </c>
      <c r="AZ7" s="484">
        <v>397.2</v>
      </c>
      <c r="BA7" s="482">
        <v>377.5</v>
      </c>
      <c r="BB7" s="487">
        <v>381</v>
      </c>
      <c r="BC7" s="488">
        <v>390</v>
      </c>
      <c r="BD7" s="489">
        <v>392.9</v>
      </c>
      <c r="BE7" s="490">
        <v>387.8</v>
      </c>
      <c r="BF7" s="491">
        <v>383.8</v>
      </c>
      <c r="BG7" s="492">
        <v>394.2</v>
      </c>
      <c r="BH7" s="493">
        <v>365.4</v>
      </c>
      <c r="BI7" s="493">
        <v>353.69999999999982</v>
      </c>
      <c r="BJ7" s="494">
        <v>369.80000000000018</v>
      </c>
      <c r="BK7" s="495">
        <v>356.4</v>
      </c>
      <c r="BL7" s="496">
        <v>341.59999999999991</v>
      </c>
      <c r="BM7" s="497" t="s">
        <v>3</v>
      </c>
    </row>
    <row r="8" spans="1:65" ht="20.399999999999999" x14ac:dyDescent="0.65">
      <c r="A8" s="52" t="s">
        <v>1</v>
      </c>
      <c r="B8" s="206">
        <v>140.30000000000001</v>
      </c>
      <c r="C8" s="206">
        <v>145</v>
      </c>
      <c r="D8" s="206">
        <v>155.19999999999999</v>
      </c>
      <c r="E8" s="206">
        <v>186.6</v>
      </c>
      <c r="F8" s="207">
        <v>191.5</v>
      </c>
      <c r="G8" s="208">
        <v>281.10000000000002</v>
      </c>
      <c r="H8" s="207">
        <v>301.3</v>
      </c>
      <c r="I8" s="208">
        <v>284</v>
      </c>
      <c r="J8" s="206">
        <v>274.2</v>
      </c>
      <c r="K8" s="206">
        <v>264.89999999999998</v>
      </c>
      <c r="L8" s="207">
        <v>257.39999999999998</v>
      </c>
      <c r="M8" s="208">
        <v>247.7</v>
      </c>
      <c r="N8" s="206">
        <v>248.8</v>
      </c>
      <c r="O8" s="206">
        <v>245.1</v>
      </c>
      <c r="P8" s="207">
        <v>242.7</v>
      </c>
      <c r="Q8" s="208">
        <v>240.9</v>
      </c>
      <c r="R8" s="206">
        <v>239.9</v>
      </c>
      <c r="S8" s="207">
        <v>238.8</v>
      </c>
      <c r="T8" s="138">
        <v>242</v>
      </c>
      <c r="U8" s="136">
        <v>249.2</v>
      </c>
      <c r="V8" s="136">
        <v>254.4</v>
      </c>
      <c r="W8" s="137">
        <v>257.10000000000002</v>
      </c>
      <c r="X8" s="138">
        <v>262.60000000000002</v>
      </c>
      <c r="Y8" s="136">
        <v>272.60000000000002</v>
      </c>
      <c r="Z8" s="136">
        <v>270.10000000000002</v>
      </c>
      <c r="AA8" s="137">
        <v>270</v>
      </c>
      <c r="AB8" s="138">
        <v>266.3</v>
      </c>
      <c r="AC8" s="136">
        <v>265.577</v>
      </c>
      <c r="AD8" s="136">
        <v>269.39999999999998</v>
      </c>
      <c r="AE8" s="137">
        <v>271.8</v>
      </c>
      <c r="AF8" s="138">
        <v>268.89999999999998</v>
      </c>
      <c r="AG8" s="498">
        <v>270.10000000000002</v>
      </c>
      <c r="AH8" s="136">
        <v>272.89999999999998</v>
      </c>
      <c r="AI8" s="137">
        <v>274.5</v>
      </c>
      <c r="AJ8" s="499">
        <v>271.60000000000002</v>
      </c>
      <c r="AK8" s="448">
        <v>269.5</v>
      </c>
      <c r="AL8" s="448">
        <v>265.8</v>
      </c>
      <c r="AM8" s="500">
        <v>285.7</v>
      </c>
      <c r="AN8" s="501">
        <v>268.7</v>
      </c>
      <c r="AO8" s="502">
        <v>297.10000000000002</v>
      </c>
      <c r="AP8" s="502">
        <v>274.5</v>
      </c>
      <c r="AQ8" s="503">
        <v>300.7</v>
      </c>
      <c r="AR8" s="504">
        <v>315.7</v>
      </c>
      <c r="AS8" s="502">
        <v>305.89999999999998</v>
      </c>
      <c r="AT8" s="505">
        <v>310</v>
      </c>
      <c r="AU8" s="506">
        <v>283.5</v>
      </c>
      <c r="AV8" s="504">
        <v>257.3</v>
      </c>
      <c r="AW8" s="502">
        <v>255.1</v>
      </c>
      <c r="AX8" s="502">
        <v>239.9</v>
      </c>
      <c r="AY8" s="507">
        <v>256.60000000000002</v>
      </c>
      <c r="AZ8" s="504">
        <v>258.60000000000002</v>
      </c>
      <c r="BA8" s="502">
        <v>260.60000000000002</v>
      </c>
      <c r="BB8" s="508">
        <v>257.3</v>
      </c>
      <c r="BC8" s="509">
        <v>277.39999999999998</v>
      </c>
      <c r="BD8" s="412">
        <v>276.39999999999998</v>
      </c>
      <c r="BE8" s="357">
        <v>273.89999999999998</v>
      </c>
      <c r="BF8" s="510">
        <v>283.39999999999998</v>
      </c>
      <c r="BG8" s="511">
        <v>270.2</v>
      </c>
      <c r="BH8" s="422">
        <v>284.24</v>
      </c>
      <c r="BI8" s="422">
        <v>300</v>
      </c>
      <c r="BJ8" s="512">
        <v>275.40000000000009</v>
      </c>
      <c r="BK8" s="513">
        <v>285.3</v>
      </c>
      <c r="BL8" s="514">
        <v>280.69999999999993</v>
      </c>
      <c r="BM8" s="150" t="s">
        <v>4</v>
      </c>
    </row>
    <row r="9" spans="1:65" ht="21" thickBot="1" x14ac:dyDescent="0.7">
      <c r="A9" s="53" t="s">
        <v>2</v>
      </c>
      <c r="B9" s="218">
        <v>429.7</v>
      </c>
      <c r="C9" s="218">
        <v>436.4</v>
      </c>
      <c r="D9" s="218">
        <v>448.4</v>
      </c>
      <c r="E9" s="218">
        <v>490.3</v>
      </c>
      <c r="F9" s="219">
        <v>491.8</v>
      </c>
      <c r="G9" s="220">
        <v>704.9</v>
      </c>
      <c r="H9" s="219">
        <v>738.4</v>
      </c>
      <c r="I9" s="220">
        <v>709.7</v>
      </c>
      <c r="J9" s="218">
        <v>691.6</v>
      </c>
      <c r="K9" s="151">
        <v>665</v>
      </c>
      <c r="L9" s="219">
        <v>653.79999999999995</v>
      </c>
      <c r="M9" s="220">
        <v>646.1</v>
      </c>
      <c r="N9" s="218">
        <v>628.4</v>
      </c>
      <c r="O9" s="218">
        <f>SUM(O7:O8)</f>
        <v>620.6</v>
      </c>
      <c r="P9" s="219">
        <v>609.9</v>
      </c>
      <c r="Q9" s="220">
        <v>605.79999999999995</v>
      </c>
      <c r="R9" s="218">
        <v>602.79999999999995</v>
      </c>
      <c r="S9" s="219">
        <v>600.5</v>
      </c>
      <c r="T9" s="220">
        <f>SUM(T7:T8)</f>
        <v>601.4</v>
      </c>
      <c r="U9" s="218">
        <v>605.09999999999991</v>
      </c>
      <c r="V9" s="218">
        <v>612.1</v>
      </c>
      <c r="W9" s="219">
        <v>618.79999999999995</v>
      </c>
      <c r="X9" s="220">
        <v>622.70000000000005</v>
      </c>
      <c r="Y9" s="218">
        <v>629.6</v>
      </c>
      <c r="Z9" s="151">
        <v>630</v>
      </c>
      <c r="AA9" s="152">
        <v>632.5</v>
      </c>
      <c r="AB9" s="153">
        <v>625.6</v>
      </c>
      <c r="AC9" s="151">
        <v>626.1</v>
      </c>
      <c r="AD9" s="151">
        <v>628.59999999999991</v>
      </c>
      <c r="AE9" s="152">
        <v>639</v>
      </c>
      <c r="AF9" s="153">
        <v>634.20000000000005</v>
      </c>
      <c r="AG9" s="151">
        <v>638.05999999999995</v>
      </c>
      <c r="AH9" s="151">
        <v>642.79999999999995</v>
      </c>
      <c r="AI9" s="152">
        <v>644.9</v>
      </c>
      <c r="AJ9" s="515">
        <v>637.70000000000005</v>
      </c>
      <c r="AK9" s="452">
        <v>634.9</v>
      </c>
      <c r="AL9" s="452">
        <v>628.29999999999995</v>
      </c>
      <c r="AM9" s="516">
        <v>623.9</v>
      </c>
      <c r="AN9" s="517">
        <v>634.79999999999995</v>
      </c>
      <c r="AO9" s="518">
        <v>746.4</v>
      </c>
      <c r="AP9" s="518">
        <v>676.6</v>
      </c>
      <c r="AQ9" s="519">
        <v>725.1</v>
      </c>
      <c r="AR9" s="520">
        <v>742.8</v>
      </c>
      <c r="AS9" s="518">
        <v>746.4</v>
      </c>
      <c r="AT9" s="518">
        <v>762.7</v>
      </c>
      <c r="AU9" s="521">
        <v>673.5</v>
      </c>
      <c r="AV9" s="520">
        <v>653.20000000000005</v>
      </c>
      <c r="AW9" s="518">
        <v>626.1</v>
      </c>
      <c r="AX9" s="518">
        <v>613.6</v>
      </c>
      <c r="AY9" s="521">
        <v>624.6</v>
      </c>
      <c r="AZ9" s="520">
        <v>655.8</v>
      </c>
      <c r="BA9" s="518">
        <v>638.1</v>
      </c>
      <c r="BB9" s="522">
        <v>638.1</v>
      </c>
      <c r="BC9" s="523">
        <v>667.6</v>
      </c>
      <c r="BD9" s="415">
        <v>669.3</v>
      </c>
      <c r="BE9" s="524">
        <v>661.7</v>
      </c>
      <c r="BF9" s="525">
        <v>667.2</v>
      </c>
      <c r="BG9" s="526">
        <v>664.5</v>
      </c>
      <c r="BH9" s="527">
        <v>651.78</v>
      </c>
      <c r="BI9" s="527">
        <v>653.70000000000027</v>
      </c>
      <c r="BJ9" s="528">
        <v>645.19999999999982</v>
      </c>
      <c r="BK9" s="529">
        <v>641.70000000000005</v>
      </c>
      <c r="BL9" s="530">
        <v>622.40000000000009</v>
      </c>
      <c r="BM9" s="304" t="s">
        <v>5</v>
      </c>
    </row>
    <row r="10" spans="1:65" x14ac:dyDescent="0.3">
      <c r="BM10" s="6" t="s">
        <v>9</v>
      </c>
    </row>
    <row r="11" spans="1:65" x14ac:dyDescent="0.3">
      <c r="A11" t="s">
        <v>154</v>
      </c>
      <c r="AE11" s="6"/>
      <c r="AF11" s="6"/>
      <c r="AG11" s="6"/>
      <c r="AH11" s="6"/>
      <c r="AI11" s="6"/>
      <c r="AZ11" s="648" t="s">
        <v>8</v>
      </c>
      <c r="BA11" s="648"/>
      <c r="BB11" s="648"/>
      <c r="BC11" s="648"/>
      <c r="BD11" s="648"/>
      <c r="BE11" s="648"/>
      <c r="BF11" s="648"/>
      <c r="BG11" s="648"/>
      <c r="BH11" s="648"/>
      <c r="BI11" s="648"/>
      <c r="BJ11" s="648"/>
      <c r="BK11" s="648"/>
      <c r="BL11" s="648"/>
      <c r="BM11" s="648"/>
    </row>
    <row r="12" spans="1:65" x14ac:dyDescent="0.3">
      <c r="A12" s="1" t="s">
        <v>155</v>
      </c>
      <c r="AE12" s="1"/>
      <c r="AF12" s="1"/>
      <c r="AG12" s="1"/>
      <c r="AH12" s="1"/>
      <c r="AI12" s="1"/>
      <c r="AY12" t="s">
        <v>555</v>
      </c>
    </row>
    <row r="14" spans="1:65" x14ac:dyDescent="0.3">
      <c r="Q14" s="1"/>
      <c r="R14" s="1"/>
      <c r="S14" s="1"/>
      <c r="T14" s="1"/>
      <c r="U14" s="1"/>
    </row>
  </sheetData>
  <mergeCells count="7">
    <mergeCell ref="A5:A6"/>
    <mergeCell ref="AZ11:BM11"/>
    <mergeCell ref="AV1:BM1"/>
    <mergeCell ref="B3:F3"/>
    <mergeCell ref="G3:BJ3"/>
    <mergeCell ref="B4:F4"/>
    <mergeCell ref="G4:B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Sommaire_Tableaux</vt:lpstr>
      <vt:lpstr>Evol_Pop_15Plus_Sexe_2006_2026</vt:lpstr>
      <vt:lpstr>Evol_Pop_Active_2006_2026</vt:lpstr>
      <vt:lpstr>Evol_Pop_Occ_Sexe_2006_2026</vt:lpstr>
      <vt:lpstr>Evol_Creations_Emploi_Sexe</vt:lpstr>
      <vt:lpstr>Pop_Occ_SectAct_2007-2026</vt:lpstr>
      <vt:lpstr>Pop_Occ_SectAct_T1_T2_2026</vt:lpstr>
      <vt:lpstr>Evol_Pop_Occ_Statut_2006_2026</vt:lpstr>
      <vt:lpstr>Evol_Pop_Chomage_Sexe_2006_2026</vt:lpstr>
      <vt:lpstr>Taux_Chomage_Sexe_2006_2026</vt:lpstr>
      <vt:lpstr>Chom_Dipl_Sup_Diplome_2006_2026</vt:lpstr>
      <vt:lpstr>Taux_Chom_DiplSup_Sexe_2006_202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Yosra Masoudi</dc:creator>
  <cp:lastModifiedBy>mossaab dergaa</cp:lastModifiedBy>
  <dcterms:created xsi:type="dcterms:W3CDTF">2013-05-13T12:38:30Z</dcterms:created>
  <dcterms:modified xsi:type="dcterms:W3CDTF">2026-08-14T21:16:48Z</dcterms:modified>
</cp:coreProperties>
</file>