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osaab.dergaa\Desktop\Commerce Mai\"/>
    </mc:Choice>
  </mc:AlternateContent>
  <xr:revisionPtr revIDLastSave="0" documentId="13_ncr:1_{2FBE5C7B-19E2-4EE0-88B9-1DE4C524D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obale" sheetId="1" r:id="rId1"/>
    <sheet name="GP" sheetId="2" r:id="rId2"/>
    <sheet name="GSA" sheetId="3" r:id="rId3"/>
    <sheet name="TYPE" sheetId="4" r:id="rId4"/>
  </sheets>
  <definedNames>
    <definedName name="_xlnm.Print_Area" localSheetId="1">GP!$A$1:$F$54</definedName>
    <definedName name="_xlnm.Print_Area" localSheetId="2">GSA!$A$1:$K$70</definedName>
    <definedName name="_xlnm.Print_Area" localSheetId="3">TYPE!$A$1:$K$51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D48" i="1"/>
  <c r="C48" i="1"/>
  <c r="E47" i="1"/>
  <c r="D47" i="1"/>
  <c r="C47" i="1"/>
  <c r="G45" i="1"/>
  <c r="F45" i="1"/>
  <c r="G44" i="1"/>
  <c r="F44" i="1"/>
  <c r="E40" i="1"/>
  <c r="D40" i="1"/>
  <c r="C40" i="1"/>
  <c r="E39" i="1"/>
  <c r="D39" i="1"/>
  <c r="C39" i="1"/>
  <c r="G37" i="1"/>
  <c r="F37" i="1"/>
  <c r="G36" i="1"/>
  <c r="F36" i="1"/>
  <c r="F21" i="1"/>
  <c r="E21" i="1"/>
  <c r="G21" i="1" s="1"/>
  <c r="D21" i="1"/>
  <c r="C21" i="1"/>
  <c r="E20" i="1"/>
  <c r="G20" i="1" s="1"/>
  <c r="D20" i="1"/>
  <c r="D23" i="1" s="1"/>
  <c r="C20" i="1"/>
  <c r="C23" i="1" s="1"/>
  <c r="E23" i="1" l="1"/>
  <c r="F20" i="1"/>
  <c r="C24" i="1"/>
  <c r="D24" i="1"/>
  <c r="E24" i="1"/>
</calcChain>
</file>

<file path=xl/sharedStrings.xml><?xml version="1.0" encoding="utf-8"?>
<sst xmlns="http://schemas.openxmlformats.org/spreadsheetml/2006/main" count="190" uniqueCount="78">
  <si>
    <t>BALANCE COMMERCIALE</t>
  </si>
  <si>
    <t>GROUPES DE PRODUITS</t>
  </si>
  <si>
    <t>Var : en %</t>
  </si>
  <si>
    <t>2024/2023</t>
  </si>
  <si>
    <t>2025/2024</t>
  </si>
  <si>
    <t xml:space="preserve"> 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</si>
  <si>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</si>
  <si>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</si>
  <si>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</si>
  <si>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</si>
  <si>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</si>
  <si>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</si>
  <si>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</si>
  <si>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</si>
  <si>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</si>
  <si>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</si>
  <si>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</si>
  <si>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</si>
  <si>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</si>
  <si>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COMMERCE EXTERIEUR SELON LE REGIME ET LE GROUPEMENT SECTORIEL D'ACTIVITE</t>
  </si>
  <si>
    <t>Produits</t>
  </si>
  <si>
    <t xml:space="preserve">Exportations </t>
  </si>
  <si>
    <t>Importations</t>
  </si>
  <si>
    <t>Valeurs en MD</t>
  </si>
  <si>
    <t>Variation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</si>
  <si>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</si>
  <si>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</si>
  <si>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</si>
  <si>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</si>
  <si>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</si>
  <si>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</si>
  <si>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</si>
  <si>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</si>
  <si>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</si>
  <si>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</si>
  <si>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</si>
  <si>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</si>
  <si>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</si>
  <si>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</si>
  <si>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</si>
  <si>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COMMERCE EXTERIEUR SELON LE REGIME ET LE TYPE D'UTILISATION</t>
  </si>
  <si>
    <t>Exportations</t>
  </si>
  <si>
    <t xml:space="preserve">          Variation</t>
  </si>
  <si>
    <t>24/23</t>
  </si>
  <si>
    <t>25/24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</si>
  <si>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</si>
  <si>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</si>
  <si>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</si>
  <si>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</si>
  <si>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</si>
  <si>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</si>
  <si>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</si>
  <si>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</si>
  <si>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</si>
  <si>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</si>
  <si>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</si>
  <si>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</si>
  <si>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</si>
  <si>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</si>
  <si>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</si>
  <si>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</si>
  <si>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</si>
  <si>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</si>
  <si>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5 mois</t>
  </si>
  <si>
    <t xml:space="preserve">  5 MOIS 2 0 2 5</t>
  </si>
  <si>
    <t xml:space="preserve"> 5mois2023</t>
  </si>
  <si>
    <t xml:space="preserve"> 5mois2024</t>
  </si>
  <si>
    <t xml:space="preserve"> 5mois2025</t>
  </si>
  <si>
    <t xml:space="preserve"> 5 mois2023</t>
  </si>
  <si>
    <t xml:space="preserve"> 5 mois2024</t>
  </si>
  <si>
    <t xml:space="preserve"> 5 mois2025</t>
  </si>
  <si>
    <t xml:space="preserve">  5 Mois 2 0 2 5</t>
  </si>
  <si>
    <t>5 MOIS 2025</t>
  </si>
  <si>
    <t>5mois2023</t>
  </si>
  <si>
    <t>5mois2024</t>
  </si>
  <si>
    <t>5mois2025</t>
  </si>
  <si>
    <t xml:space="preserve"> 24/23</t>
  </si>
  <si>
    <t xml:space="preserve"> 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</si>
</sst>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#,##0.0"/>
    <numFmt numFmtId="167" formatCode="0.000000_ ;[Red]\-0.000000\ "/>
    <numFmt numFmtId="168" formatCode="0.0000000_ ;[Red]\-0.0000000\ "/>
    <numFmt numFmtId="169" formatCode="0.00000000_ ;[Red]\-0.000000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1"/>
      <name val="MS Sans Serif"/>
      <family val="2"/>
    </font>
    <font>
      <i/>
      <sz val="13"/>
      <name val="MS Sans Serif"/>
      <family val="2"/>
    </font>
    <font>
      <b/>
      <u/>
      <sz val="10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Calibri"/>
      <family val="2"/>
      <scheme val="minor"/>
    </font>
    <font>
      <sz val="12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>
        <fgColor indexed="13"/>
        <bgColor indexed="9"/>
      </patternFill>
    </fill>
    <fill>
      <patternFill patternType="gray06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/>
    <xf numFmtId="0" fontId="7" fillId="0" borderId="6" xfId="0" applyFont="1" applyBorder="1" applyAlignment="1">
      <alignment horizontal="center" vertical="center"/>
    </xf>
    <xf numFmtId="0" fontId="0" fillId="0" borderId="8" xfId="0" applyBorder="1"/>
    <xf numFmtId="17" fontId="7" fillId="0" borderId="9" xfId="0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3" fillId="0" borderId="13" xfId="0" applyFont="1" applyBorder="1"/>
    <xf numFmtId="0" fontId="13" fillId="0" borderId="0" xfId="0" applyFont="1"/>
    <xf numFmtId="0" fontId="12" fillId="0" borderId="0" xfId="0" applyFont="1"/>
    <xf numFmtId="17" fontId="4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14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15" fillId="0" borderId="0" xfId="0" applyFont="1"/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2" fillId="0" borderId="7" xfId="0" applyFont="1" applyBorder="1"/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/>
    <xf numFmtId="0" fontId="6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4" borderId="10" xfId="0" applyFont="1" applyFill="1" applyBorder="1" applyAlignment="1">
      <alignment horizontal="center"/>
    </xf>
    <xf numFmtId="0" fontId="3" fillId="0" borderId="18" xfId="0" applyFont="1" applyBorder="1"/>
    <xf numFmtId="0" fontId="7" fillId="0" borderId="18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17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6" borderId="0" xfId="1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6" borderId="0" xfId="0" applyFont="1" applyFill="1"/>
    <xf numFmtId="9" fontId="3" fillId="0" borderId="0" xfId="0" applyNumberFormat="1" applyFont="1"/>
    <xf numFmtId="0" fontId="4" fillId="0" borderId="0" xfId="0" applyFont="1"/>
    <xf numFmtId="0" fontId="8" fillId="0" borderId="4" xfId="0" applyFont="1" applyBorder="1" applyAlignment="1">
      <alignment horizontal="center" vertical="center"/>
    </xf>
    <xf numFmtId="0" fontId="3" fillId="2" borderId="0" xfId="0" applyFont="1" applyFill="1"/>
    <xf numFmtId="0" fontId="3" fillId="3" borderId="0" xfId="0" applyFont="1" applyFill="1" applyAlignment="1">
      <alignment horizontal="center"/>
    </xf>
    <xf numFmtId="166" fontId="18" fillId="7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17" fontId="6" fillId="0" borderId="0" xfId="0" applyNumberFormat="1" applyFont="1" applyAlignment="1">
      <alignment horizontal="centerContinuous"/>
    </xf>
    <xf numFmtId="0" fontId="7" fillId="0" borderId="1" xfId="0" applyFont="1" applyBorder="1" applyAlignment="1">
      <alignment horizontal="center"/>
    </xf>
    <xf numFmtId="0" fontId="0" fillId="0" borderId="11" xfId="0" applyBorder="1"/>
    <xf numFmtId="164" fontId="8" fillId="0" borderId="0" xfId="0" applyNumberFormat="1" applyFont="1" applyAlignment="1">
      <alignment horizontal="center"/>
    </xf>
    <xf numFmtId="165" fontId="8" fillId="0" borderId="0" xfId="1" applyNumberFormat="1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166" fontId="1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9" fontId="8" fillId="0" borderId="0" xfId="1" applyFont="1" applyBorder="1" applyAlignment="1">
      <alignment horizontal="center"/>
    </xf>
    <xf numFmtId="9" fontId="8" fillId="0" borderId="11" xfId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/>
    <xf numFmtId="0" fontId="12" fillId="0" borderId="14" xfId="0" applyFont="1" applyBorder="1"/>
    <xf numFmtId="0" fontId="8" fillId="0" borderId="2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17" fontId="4" fillId="0" borderId="3" xfId="0" applyNumberFormat="1" applyFont="1" applyBorder="1" applyAlignment="1">
      <alignment horizontal="center"/>
    </xf>
    <xf numFmtId="17" fontId="4" fillId="0" borderId="16" xfId="0" applyNumberFormat="1" applyFont="1" applyBorder="1" applyAlignment="1">
      <alignment horizontal="center"/>
    </xf>
    <xf numFmtId="17" fontId="4" fillId="0" borderId="1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7" fontId="4" fillId="0" borderId="6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11" xfId="1" applyNumberFormat="1" applyFont="1" applyBorder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" fontId="8" fillId="0" borderId="1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165" fontId="11" fillId="0" borderId="13" xfId="1" applyNumberFormat="1" applyFont="1" applyBorder="1" applyAlignment="1">
      <alignment horizontal="center" vertical="center"/>
    </xf>
    <xf numFmtId="17" fontId="4" fillId="0" borderId="25" xfId="0" applyNumberFormat="1" applyFont="1" applyBorder="1" applyAlignment="1">
      <alignment horizontal="center"/>
    </xf>
    <xf numFmtId="0" fontId="0" fillId="0" borderId="1" xfId="0" applyBorder="1"/>
    <xf numFmtId="164" fontId="8" fillId="0" borderId="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0" fillId="0" borderId="2" xfId="0" applyBorder="1"/>
    <xf numFmtId="165" fontId="8" fillId="0" borderId="2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0" fontId="20" fillId="0" borderId="3" xfId="0" applyFont="1" applyBorder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182878</xdr:colOff>
      <xdr:row>1</xdr:row>
      <xdr:rowOff>66675</xdr:rowOff>
    </xdr:from>
    <xdr:to>
      <xdr:col>3</xdr:col>
      <xdr:colOff>594359</xdr:colOff>
      <xdr:row>6</xdr:row>
      <xdr:rowOff>137160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EF32E6F6-8D91-4B8C-878F-108E90BC8713}"/>
            </a:ext>
          </a:extLst>
        </xdr:cNvPr>
        <xdr:cNvSpPr>
          <a:spLocks noChangeArrowheads="1"/>
        </xdr:cNvSpPr>
      </xdr:nvSpPr>
      <xdr:spPr bwMode="auto">
        <a:xfrm>
          <a:off x="792478" y="409575"/>
          <a:ext cx="2621281" cy="102298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</a:p>
        <a:p>
          <a:pPr algn="ctr" rtl="0" eaLnBrk="1" fontAlgn="auto" latinLnBrk="0" hangingPunct="1"/>
          <a:r>
            <a:rPr lang="fr-FR" sz="1100" b="1" i="1">
              <a:effectLst/>
              <a:latin typeface="+mn-lt"/>
              <a:ea typeface="+mn-ea"/>
              <a:cs typeface="+mn-cs"/>
            </a:rPr>
            <a:t>M</a:t>
          </a:r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900" b="1" i="1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</xdr:row>
      <xdr:rowOff>106680</xdr:rowOff>
    </xdr:from>
    <xdr:to>
      <xdr:col>1</xdr:col>
      <xdr:colOff>571500</xdr:colOff>
      <xdr:row>6</xdr:row>
      <xdr:rowOff>123825</xdr:rowOff>
    </xdr:to>
    <xdr:sp macro="" textlink="">
      <xdr:nvSpPr>
        <xdr:cNvPr id="3" name="Texte 2">
          <a:extLst>
            <a:ext uri="{FF2B5EF4-FFF2-40B4-BE49-F238E27FC236}">
              <a16:creationId xmlns:a16="http://schemas.microsoft.com/office/drawing/2014/main" id="{E5377393-5BEF-471A-AEA4-B629E74DCA56}"/>
            </a:ext>
          </a:extLst>
        </xdr:cNvPr>
        <xdr:cNvSpPr>
          <a:spLocks noChangeArrowheads="1"/>
        </xdr:cNvSpPr>
      </xdr:nvSpPr>
      <xdr:spPr bwMode="auto">
        <a:xfrm>
          <a:off x="220980" y="182880"/>
          <a:ext cx="2455545" cy="9696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 </a:t>
          </a: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 DE  LA 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1</xdr:rowOff>
    </xdr:from>
    <xdr:to>
      <xdr:col>1</xdr:col>
      <xdr:colOff>0</xdr:colOff>
      <xdr:row>6</xdr:row>
      <xdr:rowOff>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135DD2B6-978B-4198-886B-764912A38D9B}"/>
            </a:ext>
          </a:extLst>
        </xdr:cNvPr>
        <xdr:cNvSpPr txBox="1">
          <a:spLocks noChangeArrowheads="1"/>
        </xdr:cNvSpPr>
      </xdr:nvSpPr>
      <xdr:spPr bwMode="auto">
        <a:xfrm>
          <a:off x="114299" y="190501"/>
          <a:ext cx="2114551" cy="9524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 eaLnBrk="1" fontAlgn="auto" latinLnBrk="0" hangingPunct="1"/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137159</xdr:colOff>
      <xdr:row>1</xdr:row>
      <xdr:rowOff>38102</xdr:rowOff>
    </xdr:from>
    <xdr:to>
      <xdr:col>0</xdr:col>
      <xdr:colOff>2362200</xdr:colOff>
      <xdr:row>5</xdr:row>
      <xdr:rowOff>123826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14892DC0-456F-42C0-B240-421CF0004E08}"/>
            </a:ext>
          </a:extLst>
        </xdr:cNvPr>
        <xdr:cNvSpPr txBox="1">
          <a:spLocks noChangeArrowheads="1"/>
        </xdr:cNvSpPr>
      </xdr:nvSpPr>
      <xdr:spPr bwMode="auto">
        <a:xfrm>
          <a:off x="137159" y="228602"/>
          <a:ext cx="2225041" cy="8477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workbookViewId="0">
      <selection activeCell="B9" sqref="B9"/>
    </sheetView>
  </sheetViews>
  <sheetFormatPr baseColWidth="10" defaultColWidth="9.140625" defaultRowHeight="15" x14ac:dyDescent="0.25"/>
  <cols>
    <col min="1" max="1" width="4.42578125" customWidth="1"/>
    <col min="2" max="2" width="24" customWidth="1"/>
    <col min="3" max="5" width="10.7109375" customWidth="1"/>
  </cols>
  <sheetData>
    <row r="1" spans="2:7" ht="12" customHeight="1" x14ac:dyDescent="0.25"/>
    <row r="7" spans="2:7" ht="15.75" x14ac:dyDescent="0.25">
      <c r="F7" s="55"/>
    </row>
    <row r="8" spans="2:7" ht="15.75" x14ac:dyDescent="0.25">
      <c r="F8" s="55"/>
    </row>
    <row r="9" spans="2:7" ht="12" customHeight="1" x14ac:dyDescent="0.25">
      <c r="B9" s="56" t="s">
        <v>52</v>
      </c>
      <c r="C9" s="56"/>
      <c r="D9" s="56"/>
      <c r="E9" s="57"/>
      <c r="F9" s="57"/>
      <c r="G9" s="57"/>
    </row>
    <row r="10" spans="2:7" ht="18.75" x14ac:dyDescent="0.3">
      <c r="B10" s="47" t="s">
        <v>53</v>
      </c>
      <c r="C10" s="58"/>
      <c r="D10" s="59"/>
      <c r="E10" s="48"/>
      <c r="F10" s="60"/>
      <c r="G10" s="48"/>
    </row>
    <row r="11" spans="2:7" ht="16.5" thickBot="1" x14ac:dyDescent="0.3">
      <c r="B11" s="47"/>
      <c r="C11" s="47"/>
      <c r="D11" s="47"/>
      <c r="E11" s="48"/>
      <c r="F11" s="55"/>
      <c r="G11" s="48"/>
    </row>
    <row r="12" spans="2:7" ht="16.5" thickBot="1" x14ac:dyDescent="0.3">
      <c r="B12" s="138" t="s">
        <v>72</v>
      </c>
      <c r="C12" s="139"/>
      <c r="D12" s="139"/>
      <c r="E12" s="139"/>
      <c r="F12" s="139"/>
      <c r="G12" s="140"/>
    </row>
    <row r="13" spans="2:7" ht="15.75" x14ac:dyDescent="0.25">
      <c r="B13" s="61"/>
      <c r="C13" s="61"/>
      <c r="D13" s="61"/>
      <c r="E13" s="62"/>
      <c r="F13" s="55"/>
      <c r="G13" s="62"/>
    </row>
    <row r="14" spans="2:7" x14ac:dyDescent="0.25">
      <c r="B14" s="63" t="s">
        <v>54</v>
      </c>
      <c r="C14" s="64"/>
      <c r="D14" s="64"/>
      <c r="E14" s="48"/>
      <c r="F14" s="48"/>
      <c r="G14" s="48"/>
    </row>
    <row r="15" spans="2:7" x14ac:dyDescent="0.25">
      <c r="B15" s="16"/>
      <c r="C15" s="16"/>
      <c r="D15" s="16"/>
      <c r="E15" s="16"/>
      <c r="F15" s="16"/>
      <c r="G15" s="16"/>
    </row>
    <row r="16" spans="2:7" x14ac:dyDescent="0.25">
      <c r="B16" s="65" t="s">
        <v>55</v>
      </c>
      <c r="C16" s="16"/>
      <c r="D16" s="16"/>
      <c r="E16" s="16"/>
      <c r="F16" s="16"/>
      <c r="G16" s="16"/>
    </row>
    <row r="17" spans="2:7" ht="15.75" thickBot="1" x14ac:dyDescent="0.3">
      <c r="B17" s="54"/>
      <c r="C17" s="16"/>
      <c r="D17" s="16"/>
      <c r="E17" s="16"/>
      <c r="F17" s="16"/>
      <c r="G17" s="16"/>
    </row>
    <row r="18" spans="2:7" ht="16.5" thickTop="1" thickBot="1" x14ac:dyDescent="0.3">
      <c r="B18" s="66"/>
      <c r="C18" s="67" t="s">
        <v>56</v>
      </c>
      <c r="D18" s="67"/>
      <c r="E18" s="68"/>
      <c r="F18" s="67" t="s">
        <v>57</v>
      </c>
      <c r="G18" s="67"/>
    </row>
    <row r="19" spans="2:7" ht="15.75" thickTop="1" x14ac:dyDescent="0.25">
      <c r="B19" s="16"/>
      <c r="C19" s="69" t="s">
        <v>73</v>
      </c>
      <c r="D19" s="69" t="s">
        <v>74</v>
      </c>
      <c r="E19" s="69" t="s">
        <v>75</v>
      </c>
      <c r="F19" s="70" t="s">
        <v>76</v>
      </c>
      <c r="G19" s="70" t="s">
        <v>77</v>
      </c>
    </row>
    <row r="20" spans="2:7" x14ac:dyDescent="0.25">
      <c r="B20" s="54" t="s">
        <v>41</v>
      </c>
      <c r="C20" s="26">
        <f t="shared" ref="C20:E21" si="0">C36+C44</f>
        <v>25903.732516426997</v>
      </c>
      <c r="D20" s="26">
        <f t="shared" si="0"/>
        <v>26749.962590163999</v>
      </c>
      <c r="E20" s="26">
        <f t="shared" si="0"/>
        <v>26831.519616334001</v>
      </c>
      <c r="F20" s="71">
        <f>D20/C20-1</f>
        <v>3.2668267910825666E-2</v>
      </c>
      <c r="G20" s="71">
        <f>E20/D20-1</f>
        <v>3.0488650552351615E-3</v>
      </c>
    </row>
    <row r="21" spans="2:7" x14ac:dyDescent="0.25">
      <c r="B21" s="54" t="s">
        <v>22</v>
      </c>
      <c r="C21" s="26">
        <f t="shared" si="0"/>
        <v>34004.383283141004</v>
      </c>
      <c r="D21" s="26">
        <f t="shared" si="0"/>
        <v>33159.732075369</v>
      </c>
      <c r="E21" s="26">
        <f t="shared" si="0"/>
        <v>35198.682131081994</v>
      </c>
      <c r="F21" s="71">
        <f>D21/C21-1</f>
        <v>-2.4839480273437964E-2</v>
      </c>
      <c r="G21" s="71">
        <f>E21/D21-1</f>
        <v>6.1488737335954724E-2</v>
      </c>
    </row>
    <row r="22" spans="2:7" x14ac:dyDescent="0.25">
      <c r="B22" s="54"/>
      <c r="C22" s="16"/>
      <c r="D22" s="16"/>
      <c r="E22" s="16"/>
      <c r="F22" s="16"/>
      <c r="G22" s="16"/>
    </row>
    <row r="23" spans="2:7" x14ac:dyDescent="0.25">
      <c r="B23" s="54" t="s">
        <v>58</v>
      </c>
      <c r="C23" s="26">
        <f>C20-C21</f>
        <v>-8100.6507667140067</v>
      </c>
      <c r="D23" s="26">
        <f t="shared" ref="D23:E23" si="1">D20-D21</f>
        <v>-6409.7694852050008</v>
      </c>
      <c r="E23" s="26">
        <f t="shared" si="1"/>
        <v>-8367.1625147479936</v>
      </c>
      <c r="F23" s="72"/>
      <c r="G23" s="72"/>
    </row>
    <row r="24" spans="2:7" x14ac:dyDescent="0.25">
      <c r="B24" s="54" t="s">
        <v>59</v>
      </c>
      <c r="C24" s="73">
        <f>C20/C21</f>
        <v>0.76177627750919341</v>
      </c>
      <c r="D24" s="73">
        <f t="shared" ref="D24:E24" si="2">D20/D21</f>
        <v>0.80670020280513155</v>
      </c>
      <c r="E24" s="73">
        <f t="shared" si="2"/>
        <v>0.76228761964473046</v>
      </c>
      <c r="F24" s="72"/>
      <c r="G24" s="72"/>
    </row>
    <row r="25" spans="2:7" x14ac:dyDescent="0.25">
      <c r="B25" s="54"/>
      <c r="C25" s="16"/>
      <c r="D25" s="16"/>
      <c r="E25" s="16"/>
      <c r="F25" s="16"/>
      <c r="G25" s="16"/>
    </row>
    <row r="26" spans="2:7" x14ac:dyDescent="0.25">
      <c r="B26" s="74"/>
      <c r="C26" s="75"/>
      <c r="D26" s="75"/>
      <c r="E26" s="75"/>
      <c r="F26" s="75"/>
      <c r="G26" s="75"/>
    </row>
    <row r="27" spans="2:7" x14ac:dyDescent="0.25">
      <c r="B27" s="74"/>
      <c r="C27" s="75"/>
      <c r="D27" s="75"/>
      <c r="E27" s="75"/>
      <c r="F27" s="75"/>
      <c r="G27" s="75"/>
    </row>
    <row r="28" spans="2:7" x14ac:dyDescent="0.25">
      <c r="B28" s="54"/>
      <c r="C28" s="16"/>
      <c r="D28" s="16"/>
      <c r="E28" s="16"/>
      <c r="F28" s="16"/>
      <c r="G28" s="16"/>
    </row>
    <row r="29" spans="2:7" x14ac:dyDescent="0.25">
      <c r="B29" s="63" t="s">
        <v>60</v>
      </c>
      <c r="C29" s="48"/>
      <c r="D29" s="48"/>
      <c r="E29" s="48"/>
      <c r="F29" s="48"/>
      <c r="G29" s="48"/>
    </row>
    <row r="30" spans="2:7" ht="15.75" thickBot="1" x14ac:dyDescent="0.3">
      <c r="B30" s="54"/>
      <c r="C30" s="16"/>
      <c r="D30" s="16"/>
      <c r="E30" s="16"/>
      <c r="F30" s="16"/>
      <c r="G30" s="16"/>
    </row>
    <row r="31" spans="2:7" ht="16.5" thickTop="1" thickBot="1" x14ac:dyDescent="0.3">
      <c r="B31" s="66"/>
      <c r="C31" s="67" t="s">
        <v>56</v>
      </c>
      <c r="D31" s="67"/>
      <c r="E31" s="67"/>
      <c r="F31" s="67" t="s">
        <v>57</v>
      </c>
      <c r="G31" s="67"/>
    </row>
    <row r="32" spans="2:7" ht="15.75" thickTop="1" x14ac:dyDescent="0.25">
      <c r="B32" s="16"/>
      <c r="C32" s="69" t="s">
        <v>73</v>
      </c>
      <c r="D32" s="69" t="s">
        <v>74</v>
      </c>
      <c r="E32" s="69" t="s">
        <v>75</v>
      </c>
      <c r="F32" s="70" t="s">
        <v>76</v>
      </c>
      <c r="G32" s="70" t="s">
        <v>77</v>
      </c>
    </row>
    <row r="33" spans="2:7" x14ac:dyDescent="0.25">
      <c r="B33" s="16"/>
      <c r="D33" s="16"/>
      <c r="E33" s="16"/>
      <c r="F33" s="16"/>
      <c r="G33" s="16"/>
    </row>
    <row r="34" spans="2:7" x14ac:dyDescent="0.25">
      <c r="B34" s="65" t="s">
        <v>61</v>
      </c>
      <c r="D34" s="16"/>
      <c r="E34" s="16"/>
      <c r="F34" s="16"/>
      <c r="G34" s="16"/>
    </row>
    <row r="35" spans="2:7" x14ac:dyDescent="0.25">
      <c r="B35" s="16"/>
      <c r="D35" s="16"/>
      <c r="E35" s="16"/>
      <c r="F35" s="16"/>
      <c r="G35" s="16"/>
    </row>
    <row r="36" spans="2:7" x14ac:dyDescent="0.25">
      <c r="B36" s="54" t="s">
        <v>41</v>
      </c>
      <c r="C36" s="26">
        <v>7392.5909918070001</v>
      </c>
      <c r="D36" s="26">
        <v>8677.6212230550009</v>
      </c>
      <c r="E36" s="26">
        <v>7529.5728071180001</v>
      </c>
      <c r="F36" s="71">
        <f>D36/C36-1</f>
        <v>0.17382677232815436</v>
      </c>
      <c r="G36" s="71">
        <f>E36/D36-1</f>
        <v>-0.13229989952624643</v>
      </c>
    </row>
    <row r="37" spans="2:7" x14ac:dyDescent="0.25">
      <c r="B37" s="54" t="s">
        <v>22</v>
      </c>
      <c r="C37" s="26">
        <v>23067.520828836001</v>
      </c>
      <c r="D37" s="26">
        <v>22689.957578052999</v>
      </c>
      <c r="E37" s="26">
        <v>24001.946041648996</v>
      </c>
      <c r="F37" s="71">
        <f>D37/C37-1</f>
        <v>-1.6367742922378636E-2</v>
      </c>
      <c r="G37" s="71">
        <f>E37/D37-1</f>
        <v>5.78224291113274E-2</v>
      </c>
    </row>
    <row r="38" spans="2:7" x14ac:dyDescent="0.25">
      <c r="B38" s="54"/>
      <c r="D38" s="16"/>
      <c r="E38" s="16"/>
      <c r="F38" s="16"/>
      <c r="G38" s="16"/>
    </row>
    <row r="39" spans="2:7" x14ac:dyDescent="0.25">
      <c r="B39" s="54" t="s">
        <v>58</v>
      </c>
      <c r="C39" s="26">
        <f>C36-C37</f>
        <v>-15674.929837029002</v>
      </c>
      <c r="D39" s="26">
        <f>D36-D37</f>
        <v>-14012.336354997999</v>
      </c>
      <c r="E39" s="26">
        <f>E36-E37</f>
        <v>-16472.373234530998</v>
      </c>
      <c r="F39" s="76"/>
      <c r="G39" s="16"/>
    </row>
    <row r="40" spans="2:7" x14ac:dyDescent="0.25">
      <c r="B40" s="54" t="s">
        <v>59</v>
      </c>
      <c r="C40" s="73">
        <f>C36/C37</f>
        <v>0.32047618149609508</v>
      </c>
      <c r="D40" s="73">
        <f>D36/D37</f>
        <v>0.38244325460742523</v>
      </c>
      <c r="E40" s="73">
        <f>E36/E37</f>
        <v>0.31370676336212189</v>
      </c>
      <c r="F40" s="16"/>
      <c r="G40" s="16"/>
    </row>
    <row r="41" spans="2:7" x14ac:dyDescent="0.25">
      <c r="B41" s="16"/>
      <c r="D41" s="16"/>
      <c r="E41" s="16"/>
      <c r="F41" s="16"/>
      <c r="G41" s="16"/>
    </row>
    <row r="42" spans="2:7" x14ac:dyDescent="0.25">
      <c r="B42" s="65" t="s">
        <v>62</v>
      </c>
      <c r="D42" s="16"/>
      <c r="E42" s="16"/>
      <c r="F42" s="16"/>
      <c r="G42" s="16"/>
    </row>
    <row r="43" spans="2:7" x14ac:dyDescent="0.25">
      <c r="B43" s="16"/>
      <c r="D43" s="16"/>
      <c r="E43" s="16"/>
      <c r="F43" s="16"/>
      <c r="G43" s="16"/>
    </row>
    <row r="44" spans="2:7" x14ac:dyDescent="0.25">
      <c r="B44" s="54" t="s">
        <v>41</v>
      </c>
      <c r="C44" s="26">
        <v>18511.141524619998</v>
      </c>
      <c r="D44" s="26">
        <v>18072.341367108998</v>
      </c>
      <c r="E44" s="26">
        <v>19301.946809216002</v>
      </c>
      <c r="F44" s="71">
        <f>D44/C44-1</f>
        <v>-2.370465143532019E-2</v>
      </c>
      <c r="G44" s="71">
        <f>E44/D44-1</f>
        <v>6.803797123624733E-2</v>
      </c>
    </row>
    <row r="45" spans="2:7" x14ac:dyDescent="0.25">
      <c r="B45" s="54" t="s">
        <v>22</v>
      </c>
      <c r="C45" s="26">
        <v>10936.862454305001</v>
      </c>
      <c r="D45" s="26">
        <v>10469.774497316001</v>
      </c>
      <c r="E45" s="26">
        <v>11196.736089433</v>
      </c>
      <c r="F45" s="71">
        <f>D45/C45-1</f>
        <v>-4.270767406470799E-2</v>
      </c>
      <c r="G45" s="71">
        <f>E45/D45-1</f>
        <v>6.9434312296158929E-2</v>
      </c>
    </row>
    <row r="46" spans="2:7" x14ac:dyDescent="0.25">
      <c r="B46" s="54"/>
      <c r="C46" s="77"/>
      <c r="D46" s="16"/>
      <c r="E46" s="16"/>
      <c r="F46" s="16"/>
      <c r="G46" s="16"/>
    </row>
    <row r="47" spans="2:7" x14ac:dyDescent="0.25">
      <c r="B47" s="54" t="s">
        <v>58</v>
      </c>
      <c r="C47" s="26">
        <f>C44-C45</f>
        <v>7574.2790703149967</v>
      </c>
      <c r="D47" s="26">
        <f t="shared" ref="D47:E47" si="3">D44-D45</f>
        <v>7602.5668697929977</v>
      </c>
      <c r="E47" s="26">
        <f t="shared" si="3"/>
        <v>8105.2107197830028</v>
      </c>
      <c r="F47" s="16"/>
      <c r="G47" s="16"/>
    </row>
    <row r="48" spans="2:7" x14ac:dyDescent="0.25">
      <c r="B48" s="54" t="s">
        <v>59</v>
      </c>
      <c r="C48" s="73">
        <f>C44/C45</f>
        <v>1.6925458834250573</v>
      </c>
      <c r="D48" s="73">
        <f t="shared" ref="D48:E48" si="4">D44/D45</f>
        <v>1.726144280542238</v>
      </c>
      <c r="E48" s="73">
        <f t="shared" si="4"/>
        <v>1.7238904851416792</v>
      </c>
      <c r="F48" s="16"/>
      <c r="G48" s="16"/>
    </row>
    <row r="49" spans="2:7" x14ac:dyDescent="0.25">
      <c r="B49" s="16"/>
      <c r="D49" s="16"/>
      <c r="E49" s="16"/>
      <c r="F49" s="16"/>
      <c r="G49" s="16"/>
    </row>
    <row r="50" spans="2:7" x14ac:dyDescent="0.25">
      <c r="B50" s="16"/>
      <c r="C50" s="16"/>
      <c r="D50" s="16"/>
      <c r="E50" s="16"/>
      <c r="F50" s="16"/>
      <c r="G50" s="16"/>
    </row>
  </sheetData>
  <mergeCells count="1">
    <mergeCell ref="B12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F668-C329-494C-B545-4DD451ABFDD8}">
  <sheetPr>
    <pageSetUpPr fitToPage="1"/>
  </sheetPr>
  <dimension ref="A2:F54"/>
  <sheetViews>
    <sheetView workbookViewId="0">
      <selection sqref="A1:F54"/>
    </sheetView>
  </sheetViews>
  <sheetFormatPr baseColWidth="10" defaultRowHeight="15" x14ac:dyDescent="0.25"/>
  <cols>
    <col min="1" max="1" width="29.7109375" customWidth="1"/>
    <col min="2" max="4" width="12.5703125" customWidth="1"/>
  </cols>
  <sheetData>
    <row r="2" spans="1:6" x14ac:dyDescent="0.25">
      <c r="A2" s="1"/>
      <c r="B2" s="2"/>
      <c r="C2" s="2"/>
      <c r="D2" s="2"/>
      <c r="E2" s="2"/>
    </row>
    <row r="3" spans="1:6" x14ac:dyDescent="0.25">
      <c r="A3" s="1"/>
      <c r="B3" s="2"/>
      <c r="C3" s="2"/>
      <c r="D3" s="2"/>
      <c r="E3" s="2"/>
    </row>
    <row r="4" spans="1:6" x14ac:dyDescent="0.25">
      <c r="A4" s="1"/>
      <c r="B4" s="2"/>
      <c r="C4" s="2"/>
      <c r="D4" s="2"/>
      <c r="E4" s="2"/>
    </row>
    <row r="5" spans="1:6" x14ac:dyDescent="0.25">
      <c r="A5" s="1"/>
      <c r="B5" s="2"/>
      <c r="C5" s="2"/>
      <c r="D5" s="2"/>
      <c r="E5" s="2"/>
    </row>
    <row r="6" spans="1:6" x14ac:dyDescent="0.25">
      <c r="A6" s="1"/>
      <c r="B6" s="2"/>
      <c r="C6" s="2"/>
      <c r="D6" s="2"/>
      <c r="E6" s="2"/>
    </row>
    <row r="7" spans="1:6" x14ac:dyDescent="0.25">
      <c r="A7" s="1"/>
      <c r="B7" s="2"/>
      <c r="C7" s="2"/>
      <c r="D7" s="2"/>
      <c r="E7" s="2"/>
    </row>
    <row r="8" spans="1:6" x14ac:dyDescent="0.25">
      <c r="A8" s="1"/>
      <c r="B8" s="2"/>
      <c r="C8" s="2"/>
      <c r="D8" s="2"/>
      <c r="E8" s="2"/>
    </row>
    <row r="9" spans="1:6" x14ac:dyDescent="0.25">
      <c r="A9" s="1"/>
      <c r="B9" s="2"/>
      <c r="C9" s="2"/>
      <c r="D9" s="2"/>
      <c r="E9" s="2"/>
    </row>
    <row r="10" spans="1:6" ht="18.75" x14ac:dyDescent="0.3">
      <c r="A10" s="142" t="s">
        <v>0</v>
      </c>
      <c r="B10" s="142"/>
      <c r="C10" s="142"/>
      <c r="D10" s="142"/>
      <c r="E10" s="142"/>
      <c r="F10" s="142"/>
    </row>
    <row r="11" spans="1:6" x14ac:dyDescent="0.25">
      <c r="A11" s="3"/>
      <c r="B11" s="79"/>
      <c r="C11" s="79"/>
      <c r="D11" s="79"/>
      <c r="E11" s="79"/>
    </row>
    <row r="12" spans="1:6" x14ac:dyDescent="0.25">
      <c r="A12" s="4" t="s">
        <v>1</v>
      </c>
      <c r="B12" s="4" t="s">
        <v>63</v>
      </c>
      <c r="C12" s="4" t="s">
        <v>63</v>
      </c>
      <c r="D12" s="4" t="s">
        <v>63</v>
      </c>
      <c r="E12" s="143" t="s">
        <v>2</v>
      </c>
      <c r="F12" s="143"/>
    </row>
    <row r="13" spans="1:6" x14ac:dyDescent="0.25">
      <c r="A13" s="80"/>
      <c r="B13" s="4">
        <v>2023</v>
      </c>
      <c r="C13" s="4">
        <v>2024</v>
      </c>
      <c r="D13" s="4">
        <v>2025</v>
      </c>
      <c r="E13" s="4" t="s">
        <v>3</v>
      </c>
      <c r="F13" s="4" t="s">
        <v>4</v>
      </c>
    </row>
    <row r="14" spans="1:6" x14ac:dyDescent="0.25">
      <c r="A14" s="3"/>
      <c r="B14" s="3"/>
      <c r="C14" s="3"/>
      <c r="D14" s="3"/>
      <c r="E14" s="3"/>
    </row>
    <row r="15" spans="1:6" x14ac:dyDescent="0.25">
      <c r="A15" s="6" t="s">
        <v>6</v>
      </c>
      <c r="B15" s="3"/>
      <c r="C15" s="3"/>
      <c r="D15" s="3"/>
      <c r="E15" s="3"/>
    </row>
    <row r="16" spans="1:6" x14ac:dyDescent="0.25">
      <c r="A16" s="9" t="s">
        <v>7</v>
      </c>
      <c r="B16" s="81">
        <v>2887.2152066250001</v>
      </c>
      <c r="C16" s="81">
        <v>4541.5281000020004</v>
      </c>
      <c r="D16" s="81">
        <v>3644.9676157140002</v>
      </c>
      <c r="E16" s="8">
        <v>0.57297872689954532</v>
      </c>
      <c r="F16" s="8">
        <v>-0.19741383616840449</v>
      </c>
    </row>
    <row r="17" spans="1:6" x14ac:dyDescent="0.25">
      <c r="A17" s="9" t="s">
        <v>8</v>
      </c>
      <c r="B17" s="81">
        <v>3373.1352006659999</v>
      </c>
      <c r="C17" s="81">
        <v>2957.3160319100002</v>
      </c>
      <c r="D17" s="81">
        <v>2900.7327148029999</v>
      </c>
      <c r="E17" s="8">
        <v>-0.12327379248655654</v>
      </c>
      <c r="F17" s="8">
        <v>-1.9133334583269289E-2</v>
      </c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9" t="s">
        <v>9</v>
      </c>
      <c r="B19" s="7">
        <v>-485.91999404099988</v>
      </c>
      <c r="C19" s="7">
        <v>1584.2120680920002</v>
      </c>
      <c r="D19" s="7">
        <v>744.2349009110003</v>
      </c>
      <c r="E19" s="7"/>
      <c r="F19" s="7"/>
    </row>
    <row r="20" spans="1:6" x14ac:dyDescent="0.25">
      <c r="A20" s="9" t="s">
        <v>10</v>
      </c>
      <c r="B20" s="8">
        <v>0.8559441098165711</v>
      </c>
      <c r="C20" s="8">
        <v>1.5356925167949762</v>
      </c>
      <c r="D20" s="8">
        <v>1.2565678999354286</v>
      </c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6" t="s">
        <v>11</v>
      </c>
      <c r="B22" s="3"/>
      <c r="C22" s="3"/>
      <c r="D22" s="3"/>
      <c r="E22" s="3"/>
      <c r="F22" s="3"/>
    </row>
    <row r="23" spans="1:6" x14ac:dyDescent="0.25">
      <c r="A23" s="9" t="s">
        <v>7</v>
      </c>
      <c r="B23" s="81">
        <v>9191.6256575810003</v>
      </c>
      <c r="C23" s="81">
        <v>8211.3475233640002</v>
      </c>
      <c r="D23" s="81">
        <v>9333.6366003639996</v>
      </c>
      <c r="E23" s="8">
        <v>-0.10664904889903709</v>
      </c>
      <c r="F23" s="8">
        <v>0.13667538413235047</v>
      </c>
    </row>
    <row r="24" spans="1:6" x14ac:dyDescent="0.25">
      <c r="A24" s="9" t="s">
        <v>8</v>
      </c>
      <c r="B24" s="81">
        <v>12082.616008081</v>
      </c>
      <c r="C24" s="81">
        <v>11283.832105672</v>
      </c>
      <c r="D24" s="81">
        <v>12228.933336059999</v>
      </c>
      <c r="E24" s="8">
        <v>-6.6110178613204659E-2</v>
      </c>
      <c r="F24" s="8">
        <v>8.3757115626785103E-2</v>
      </c>
    </row>
    <row r="25" spans="1:6" x14ac:dyDescent="0.25">
      <c r="A25" s="82"/>
      <c r="B25" s="141"/>
      <c r="C25" s="141"/>
      <c r="D25" s="83"/>
      <c r="E25" s="3"/>
      <c r="F25" s="3"/>
    </row>
    <row r="26" spans="1:6" x14ac:dyDescent="0.25">
      <c r="A26" s="9" t="s">
        <v>9</v>
      </c>
      <c r="B26" s="7">
        <v>-2890.9903505000002</v>
      </c>
      <c r="C26" s="7">
        <v>-3072.4845823079995</v>
      </c>
      <c r="D26" s="7">
        <v>-2895.2967356959998</v>
      </c>
      <c r="E26" s="3"/>
      <c r="F26" s="3"/>
    </row>
    <row r="27" spans="1:6" x14ac:dyDescent="0.25">
      <c r="A27" s="9" t="s">
        <v>10</v>
      </c>
      <c r="B27" s="8">
        <v>0.76073142202264221</v>
      </c>
      <c r="C27" s="8">
        <v>0.72770911924827686</v>
      </c>
      <c r="D27" s="8">
        <v>0.76324208693177598</v>
      </c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6" t="s">
        <v>12</v>
      </c>
      <c r="B29" s="3"/>
      <c r="C29" s="3"/>
      <c r="D29" s="3"/>
      <c r="E29" s="3"/>
      <c r="F29" s="3"/>
    </row>
    <row r="30" spans="1:6" x14ac:dyDescent="0.25">
      <c r="A30" s="9" t="s">
        <v>7</v>
      </c>
      <c r="B30" s="81">
        <v>4650.0392743890006</v>
      </c>
      <c r="C30" s="81">
        <v>4985.1278214409995</v>
      </c>
      <c r="D30" s="81">
        <v>5090.699615216</v>
      </c>
      <c r="E30" s="8">
        <v>7.2061444490923859E-2</v>
      </c>
      <c r="F30" s="8">
        <v>2.117734941939442E-2</v>
      </c>
    </row>
    <row r="31" spans="1:6" x14ac:dyDescent="0.25">
      <c r="A31" s="9" t="s">
        <v>8</v>
      </c>
      <c r="B31" s="81">
        <v>5311.8628197329999</v>
      </c>
      <c r="C31" s="81">
        <v>5298.9701251890001</v>
      </c>
      <c r="D31" s="81">
        <v>6473.451334329</v>
      </c>
      <c r="E31" s="8">
        <v>-2.4271512615319899E-3</v>
      </c>
      <c r="F31" s="8">
        <v>0.22164329697897842</v>
      </c>
    </row>
    <row r="32" spans="1:6" x14ac:dyDescent="0.25">
      <c r="A32" s="82"/>
      <c r="B32" s="141"/>
      <c r="C32" s="141"/>
      <c r="D32" s="141"/>
      <c r="E32" s="3"/>
      <c r="F32" s="3"/>
    </row>
    <row r="33" spans="1:6" x14ac:dyDescent="0.25">
      <c r="A33" s="9" t="s">
        <v>9</v>
      </c>
      <c r="B33" s="7">
        <v>-661.82354534399929</v>
      </c>
      <c r="C33" s="7">
        <v>-313.84230374800063</v>
      </c>
      <c r="D33" s="7">
        <v>-1382.751719113</v>
      </c>
      <c r="E33" s="3"/>
      <c r="F33" s="3"/>
    </row>
    <row r="34" spans="1:6" x14ac:dyDescent="0.25">
      <c r="A34" s="9" t="s">
        <v>10</v>
      </c>
      <c r="B34" s="8">
        <v>0.8754065065676403</v>
      </c>
      <c r="C34" s="8">
        <v>0.94077296222974904</v>
      </c>
      <c r="D34" s="8">
        <v>0.7863965220870347</v>
      </c>
      <c r="E34" s="3"/>
      <c r="F34" s="3"/>
    </row>
    <row r="35" spans="1:6" x14ac:dyDescent="0.25">
      <c r="A35" s="6"/>
      <c r="B35" s="3"/>
      <c r="C35" s="3"/>
      <c r="D35" s="3"/>
      <c r="E35" s="3"/>
      <c r="F35" s="3"/>
    </row>
    <row r="36" spans="1:6" x14ac:dyDescent="0.25">
      <c r="A36" s="6" t="s">
        <v>13</v>
      </c>
      <c r="B36" s="3"/>
      <c r="C36" s="3"/>
      <c r="D36" s="3"/>
      <c r="E36" s="3"/>
      <c r="F36" s="3"/>
    </row>
    <row r="37" spans="1:6" x14ac:dyDescent="0.25">
      <c r="A37" s="9" t="s">
        <v>7</v>
      </c>
      <c r="B37" s="81">
        <v>7831.1348450099995</v>
      </c>
      <c r="C37" s="81">
        <v>7582.8972054450005</v>
      </c>
      <c r="D37" s="81">
        <v>7772.2529827859998</v>
      </c>
      <c r="E37" s="8">
        <v>-3.1698807960531553E-2</v>
      </c>
      <c r="F37" s="8">
        <v>2.4971428757471471E-2</v>
      </c>
    </row>
    <row r="38" spans="1:6" x14ac:dyDescent="0.25">
      <c r="A38" s="9" t="s">
        <v>8</v>
      </c>
      <c r="B38" s="81">
        <v>7208.8677632409999</v>
      </c>
      <c r="C38" s="81">
        <v>7215.8917690629996</v>
      </c>
      <c r="D38" s="81">
        <v>8273.1106971110003</v>
      </c>
      <c r="E38" s="8">
        <v>9.7435631401314806E-4</v>
      </c>
      <c r="F38" s="8">
        <v>0.14651258110337248</v>
      </c>
    </row>
    <row r="39" spans="1:6" x14ac:dyDescent="0.25">
      <c r="A39" s="82"/>
      <c r="B39" s="3"/>
      <c r="C39" s="3"/>
      <c r="D39" s="3"/>
      <c r="E39" s="3"/>
      <c r="F39" s="3"/>
    </row>
    <row r="40" spans="1:6" x14ac:dyDescent="0.25">
      <c r="A40" s="9" t="s">
        <v>9</v>
      </c>
      <c r="B40" s="7">
        <v>622.26708176899956</v>
      </c>
      <c r="C40" s="7">
        <v>367.00543638200088</v>
      </c>
      <c r="D40" s="7">
        <v>-500.85771432500042</v>
      </c>
      <c r="E40" s="3"/>
      <c r="F40" s="3"/>
    </row>
    <row r="41" spans="1:6" x14ac:dyDescent="0.25">
      <c r="A41" s="9" t="s">
        <v>10</v>
      </c>
      <c r="B41" s="8">
        <v>1.0863196693580681</v>
      </c>
      <c r="C41" s="8">
        <v>1.0508607179996072</v>
      </c>
      <c r="D41" s="8">
        <v>0.9394595657350624</v>
      </c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6" t="s">
        <v>14</v>
      </c>
      <c r="B43" s="3"/>
      <c r="C43" s="3"/>
      <c r="D43" s="3"/>
      <c r="E43" s="3"/>
      <c r="F43" s="3"/>
    </row>
    <row r="44" spans="1:6" x14ac:dyDescent="0.25">
      <c r="A44" s="9" t="s">
        <v>7</v>
      </c>
      <c r="B44" s="81">
        <v>1343.7175328220001</v>
      </c>
      <c r="C44" s="81">
        <v>1429.0619399120001</v>
      </c>
      <c r="D44" s="81">
        <v>989.96280225399994</v>
      </c>
      <c r="E44" s="8">
        <v>6.3513651496951498E-2</v>
      </c>
      <c r="F44" s="8">
        <v>-0.30726389486311512</v>
      </c>
    </row>
    <row r="45" spans="1:6" x14ac:dyDescent="0.25">
      <c r="A45" s="9" t="s">
        <v>8</v>
      </c>
      <c r="B45" s="81">
        <v>6027.9014914199997</v>
      </c>
      <c r="C45" s="81">
        <v>6403.722043535</v>
      </c>
      <c r="D45" s="81">
        <v>5322.454048779</v>
      </c>
      <c r="E45" s="8">
        <v>6.2346830426797138E-2</v>
      </c>
      <c r="F45" s="8">
        <v>-0.16884992624681686</v>
      </c>
    </row>
    <row r="46" spans="1:6" x14ac:dyDescent="0.25">
      <c r="A46" s="82"/>
      <c r="B46" s="3"/>
      <c r="C46" s="3"/>
      <c r="D46" s="3"/>
      <c r="E46" s="3"/>
      <c r="F46" s="3"/>
    </row>
    <row r="47" spans="1:6" x14ac:dyDescent="0.25">
      <c r="A47" s="9" t="s">
        <v>9</v>
      </c>
      <c r="B47" s="7">
        <v>-4684.1839585979997</v>
      </c>
      <c r="C47" s="7">
        <v>-4974.6601036230004</v>
      </c>
      <c r="D47" s="7">
        <v>-4332.491246525</v>
      </c>
      <c r="E47" s="3"/>
      <c r="F47" s="3"/>
    </row>
    <row r="48" spans="1:6" x14ac:dyDescent="0.25">
      <c r="A48" s="9" t="s">
        <v>10</v>
      </c>
      <c r="B48" s="8">
        <v>0.22291630590423914</v>
      </c>
      <c r="C48" s="8">
        <v>0.22316114444016771</v>
      </c>
      <c r="D48" s="8">
        <v>0.1859974352396904</v>
      </c>
      <c r="E48" s="3"/>
      <c r="F48" s="3"/>
    </row>
    <row r="49" spans="1:6" ht="15.75" thickBot="1" x14ac:dyDescent="0.3">
      <c r="B49" s="3"/>
      <c r="C49" s="3"/>
      <c r="D49" s="3"/>
      <c r="E49" s="3"/>
      <c r="F49" s="3"/>
    </row>
    <row r="50" spans="1:6" x14ac:dyDescent="0.25">
      <c r="A50" s="84" t="s">
        <v>15</v>
      </c>
      <c r="B50" s="10">
        <v>25903.732516426997</v>
      </c>
      <c r="C50" s="10">
        <v>26749.962590163999</v>
      </c>
      <c r="D50" s="10">
        <v>26831.519616334001</v>
      </c>
      <c r="E50" s="11">
        <v>3.2668267910825624E-2</v>
      </c>
      <c r="F50" s="11">
        <v>3.0488650552352539E-3</v>
      </c>
    </row>
    <row r="51" spans="1:6" x14ac:dyDescent="0.25">
      <c r="A51" s="6" t="s">
        <v>16</v>
      </c>
      <c r="B51" s="12">
        <v>34004.383283140996</v>
      </c>
      <c r="C51" s="12">
        <v>33159.732075369</v>
      </c>
      <c r="D51" s="12">
        <v>35198.682131082001</v>
      </c>
      <c r="E51" s="13">
        <v>-2.4839480273437724E-2</v>
      </c>
      <c r="F51" s="13">
        <v>6.1488737335954849E-2</v>
      </c>
    </row>
    <row r="52" spans="1:6" x14ac:dyDescent="0.25">
      <c r="A52" s="3"/>
      <c r="B52" s="3"/>
      <c r="C52" s="3"/>
      <c r="D52" s="3"/>
      <c r="E52" s="6"/>
      <c r="F52" s="6"/>
    </row>
    <row r="53" spans="1:6" x14ac:dyDescent="0.25">
      <c r="A53" s="6" t="s">
        <v>17</v>
      </c>
      <c r="B53" s="12">
        <v>-8100.6507667139995</v>
      </c>
      <c r="C53" s="12">
        <v>-6409.7694852050008</v>
      </c>
      <c r="D53" s="12">
        <v>-8367.1625147480008</v>
      </c>
      <c r="E53" s="13">
        <v>-0.208734005477303</v>
      </c>
      <c r="F53" s="13">
        <v>0.30537650910240144</v>
      </c>
    </row>
    <row r="54" spans="1:6" ht="15.75" thickBot="1" x14ac:dyDescent="0.3">
      <c r="A54" s="14" t="s">
        <v>18</v>
      </c>
      <c r="B54" s="15">
        <v>0.76177627750919352</v>
      </c>
      <c r="C54" s="15">
        <v>0.80670020280513155</v>
      </c>
      <c r="D54" s="15">
        <v>0.76228761964473024</v>
      </c>
      <c r="E54" s="15"/>
      <c r="F54" s="15"/>
    </row>
  </sheetData>
  <mergeCells count="4">
    <mergeCell ref="B32:D32"/>
    <mergeCell ref="A10:F10"/>
    <mergeCell ref="E12:F12"/>
    <mergeCell ref="B25:C25"/>
  </mergeCells>
  <pageMargins left="0.70866141732283472" right="0.70866141732283472" top="0.74803149606299213" bottom="0.35433070866141736" header="0.31496062992125984" footer="0.11811023622047245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20EA-B277-48F6-A669-77C736091B64}">
  <sheetPr>
    <pageSetUpPr fitToPage="1"/>
  </sheetPr>
  <dimension ref="A5:K71"/>
  <sheetViews>
    <sheetView workbookViewId="0">
      <selection activeCell="C4" sqref="C4"/>
    </sheetView>
  </sheetViews>
  <sheetFormatPr baseColWidth="10" defaultRowHeight="15" x14ac:dyDescent="0.25"/>
  <cols>
    <col min="1" max="1" width="33.42578125" customWidth="1"/>
    <col min="7" max="9" width="11.5703125" bestFit="1" customWidth="1"/>
    <col min="10" max="11" width="11.7109375" bestFit="1" customWidth="1"/>
  </cols>
  <sheetData>
    <row r="5" spans="1:11" x14ac:dyDescent="0.25">
      <c r="A5" s="16"/>
      <c r="B5" s="16"/>
      <c r="C5" s="16" t="s">
        <v>5</v>
      </c>
      <c r="D5" s="16"/>
      <c r="G5" s="16"/>
      <c r="H5" s="16"/>
      <c r="I5" s="16"/>
      <c r="J5" s="16"/>
    </row>
    <row r="6" spans="1:11" x14ac:dyDescent="0.25">
      <c r="A6" s="16"/>
      <c r="B6" s="16"/>
      <c r="C6" s="16"/>
      <c r="D6" s="16"/>
      <c r="G6" s="16"/>
      <c r="H6" s="16"/>
      <c r="I6" s="16"/>
      <c r="J6" s="16"/>
    </row>
    <row r="7" spans="1:1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1" ht="15.75" x14ac:dyDescent="0.25">
      <c r="A8" s="150" t="s">
        <v>19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</row>
    <row r="9" spans="1:11" x14ac:dyDescent="0.25">
      <c r="B9" s="17"/>
      <c r="C9" s="17"/>
      <c r="D9" s="17"/>
      <c r="G9" s="17"/>
      <c r="H9" s="17"/>
      <c r="I9" s="17"/>
      <c r="J9" s="17"/>
    </row>
    <row r="10" spans="1:11" ht="15.75" x14ac:dyDescent="0.25">
      <c r="A10" s="151" t="s">
        <v>64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  <row r="11" spans="1:11" ht="16.5" thickBot="1" x14ac:dyDescent="0.3">
      <c r="A11" s="85"/>
      <c r="B11" s="17"/>
      <c r="C11" s="17"/>
      <c r="D11" s="17"/>
      <c r="E11" s="17"/>
      <c r="F11" s="17"/>
      <c r="G11" s="58"/>
      <c r="H11" s="58"/>
      <c r="I11" s="58"/>
      <c r="J11" s="17"/>
    </row>
    <row r="12" spans="1:11" ht="15.75" thickBot="1" x14ac:dyDescent="0.3">
      <c r="A12" s="18" t="s">
        <v>20</v>
      </c>
      <c r="B12" s="152" t="s">
        <v>21</v>
      </c>
      <c r="C12" s="153"/>
      <c r="D12" s="153"/>
      <c r="E12" s="153"/>
      <c r="F12" s="154"/>
      <c r="G12" s="152" t="s">
        <v>22</v>
      </c>
      <c r="H12" s="153"/>
      <c r="I12" s="153"/>
      <c r="J12" s="153"/>
      <c r="K12" s="154"/>
    </row>
    <row r="13" spans="1:11" ht="15.75" thickBot="1" x14ac:dyDescent="0.3">
      <c r="A13" s="19"/>
      <c r="B13" s="144" t="s">
        <v>23</v>
      </c>
      <c r="C13" s="145"/>
      <c r="D13" s="145"/>
      <c r="E13" s="145" t="s">
        <v>24</v>
      </c>
      <c r="F13" s="146"/>
      <c r="G13" s="147" t="s">
        <v>23</v>
      </c>
      <c r="H13" s="148"/>
      <c r="I13" s="148"/>
      <c r="J13" s="148" t="s">
        <v>24</v>
      </c>
      <c r="K13" s="149"/>
    </row>
    <row r="14" spans="1:11" ht="15.75" thickBot="1" x14ac:dyDescent="0.3">
      <c r="A14" s="21"/>
      <c r="B14" s="22" t="s">
        <v>65</v>
      </c>
      <c r="C14" s="22" t="s">
        <v>66</v>
      </c>
      <c r="D14" s="22" t="s">
        <v>67</v>
      </c>
      <c r="E14" s="20" t="s">
        <v>3</v>
      </c>
      <c r="F14" s="20" t="s">
        <v>4</v>
      </c>
      <c r="G14" s="22" t="s">
        <v>65</v>
      </c>
      <c r="H14" s="22" t="s">
        <v>66</v>
      </c>
      <c r="I14" s="22" t="s">
        <v>67</v>
      </c>
      <c r="J14" s="20" t="s">
        <v>3</v>
      </c>
      <c r="K14" s="20" t="s">
        <v>4</v>
      </c>
    </row>
    <row r="15" spans="1:11" x14ac:dyDescent="0.25">
      <c r="A15" s="19"/>
      <c r="B15" s="23"/>
      <c r="C15" s="23"/>
      <c r="D15" s="23"/>
      <c r="E15" s="86"/>
      <c r="F15" s="24"/>
      <c r="G15" s="23"/>
      <c r="H15" s="23"/>
      <c r="I15" s="23"/>
      <c r="J15" s="86"/>
      <c r="K15" s="87"/>
    </row>
    <row r="16" spans="1:11" x14ac:dyDescent="0.25">
      <c r="A16" s="25" t="s">
        <v>25</v>
      </c>
      <c r="B16" s="88">
        <v>3153.6958387979998</v>
      </c>
      <c r="C16" s="88">
        <v>4829.3936652929997</v>
      </c>
      <c r="D16" s="88">
        <v>3935.846643241</v>
      </c>
      <c r="E16" s="89">
        <v>0.53134414735876223</v>
      </c>
      <c r="F16" s="90">
        <v>-0.18502261028616893</v>
      </c>
      <c r="G16" s="88">
        <v>4609.9721839539998</v>
      </c>
      <c r="H16" s="88">
        <v>4036.6190818240002</v>
      </c>
      <c r="I16" s="88">
        <v>4378.7197435609996</v>
      </c>
      <c r="J16" s="89">
        <v>-0.12437235611218619</v>
      </c>
      <c r="K16" s="90">
        <v>8.4749305000663244E-2</v>
      </c>
    </row>
    <row r="17" spans="1:11" x14ac:dyDescent="0.25">
      <c r="A17" s="27" t="s">
        <v>26</v>
      </c>
      <c r="B17" s="91">
        <v>2628.8321941149998</v>
      </c>
      <c r="C17" s="91">
        <v>4359.552913562</v>
      </c>
      <c r="D17" s="91">
        <v>3424.328480658</v>
      </c>
      <c r="E17" s="92">
        <v>0.65836104842349963</v>
      </c>
      <c r="F17" s="93">
        <v>-0.2145230145033081</v>
      </c>
      <c r="G17" s="91">
        <v>4334.4633607609994</v>
      </c>
      <c r="H17" s="94">
        <v>3777.2038629210001</v>
      </c>
      <c r="I17" s="94">
        <v>4135.2121311669998</v>
      </c>
      <c r="J17" s="92">
        <v>-0.12856481909265963</v>
      </c>
      <c r="K17" s="93">
        <v>9.4781293580787448E-2</v>
      </c>
    </row>
    <row r="18" spans="1:11" x14ac:dyDescent="0.25">
      <c r="A18" s="27" t="s">
        <v>27</v>
      </c>
      <c r="B18" s="91">
        <v>524.86364468299996</v>
      </c>
      <c r="C18" s="91">
        <v>469.84075173100001</v>
      </c>
      <c r="D18" s="91">
        <v>511.51816258299999</v>
      </c>
      <c r="E18" s="92">
        <v>-0.10483273800613858</v>
      </c>
      <c r="F18" s="93">
        <v>8.870539794270918E-2</v>
      </c>
      <c r="G18" s="91">
        <v>275.50882319300001</v>
      </c>
      <c r="H18" s="94">
        <v>259.41521890299998</v>
      </c>
      <c r="I18" s="94">
        <v>243.50761239399998</v>
      </c>
      <c r="J18" s="92">
        <v>-5.8414115756743316E-2</v>
      </c>
      <c r="K18" s="93">
        <v>-6.1321022630318946E-2</v>
      </c>
    </row>
    <row r="19" spans="1:11" x14ac:dyDescent="0.25">
      <c r="A19" s="27"/>
      <c r="B19" s="91"/>
      <c r="C19" s="91"/>
      <c r="D19" s="91"/>
      <c r="E19" s="92"/>
      <c r="F19" s="93"/>
      <c r="G19" s="91"/>
      <c r="H19" s="91"/>
      <c r="I19" s="91"/>
      <c r="J19" s="92"/>
      <c r="K19" s="93"/>
    </row>
    <row r="20" spans="1:11" x14ac:dyDescent="0.25">
      <c r="A20" s="25" t="s">
        <v>28</v>
      </c>
      <c r="B20" s="88">
        <v>1343.7175328220001</v>
      </c>
      <c r="C20" s="88">
        <v>1429.0619399120001</v>
      </c>
      <c r="D20" s="88">
        <v>989.96280225399994</v>
      </c>
      <c r="E20" s="89">
        <v>6.3513651496951498E-2</v>
      </c>
      <c r="F20" s="90">
        <v>-0.30726389486311512</v>
      </c>
      <c r="G20" s="88">
        <v>6027.9014914199997</v>
      </c>
      <c r="H20" s="88">
        <v>6403.722043535</v>
      </c>
      <c r="I20" s="88">
        <v>5322.454048779</v>
      </c>
      <c r="J20" s="89">
        <v>6.2346830426797138E-2</v>
      </c>
      <c r="K20" s="90">
        <v>-0.16884992624681686</v>
      </c>
    </row>
    <row r="21" spans="1:11" x14ac:dyDescent="0.25">
      <c r="A21" s="27" t="s">
        <v>26</v>
      </c>
      <c r="B21" s="91">
        <v>1343.7175328220001</v>
      </c>
      <c r="C21" s="91">
        <v>1429.0619399120001</v>
      </c>
      <c r="D21" s="91">
        <v>989.96280225399994</v>
      </c>
      <c r="E21" s="92">
        <v>6.3513651496951498E-2</v>
      </c>
      <c r="F21" s="93">
        <v>-0.30726389486311512</v>
      </c>
      <c r="G21" s="91">
        <v>6027.9014914199997</v>
      </c>
      <c r="H21" s="94">
        <v>6403.722043535</v>
      </c>
      <c r="I21" s="94">
        <v>5322.454048779</v>
      </c>
      <c r="J21" s="92">
        <v>6.2346830426797138E-2</v>
      </c>
      <c r="K21" s="93">
        <v>-0.16884992624681686</v>
      </c>
    </row>
    <row r="22" spans="1:11" x14ac:dyDescent="0.25">
      <c r="A22" s="27" t="s">
        <v>27</v>
      </c>
      <c r="B22" s="91">
        <v>0</v>
      </c>
      <c r="C22" s="91">
        <v>0</v>
      </c>
      <c r="D22" s="91">
        <v>0</v>
      </c>
      <c r="E22" s="92"/>
      <c r="F22" s="93"/>
      <c r="G22" s="91">
        <v>0</v>
      </c>
      <c r="H22" s="91">
        <v>0</v>
      </c>
      <c r="I22" s="91">
        <v>0</v>
      </c>
      <c r="J22" s="92"/>
      <c r="K22" s="93"/>
    </row>
    <row r="23" spans="1:11" x14ac:dyDescent="0.25">
      <c r="A23" s="27"/>
      <c r="B23" s="91"/>
      <c r="C23" s="91"/>
      <c r="D23" s="91"/>
      <c r="E23" s="92"/>
      <c r="F23" s="93"/>
      <c r="G23" s="91"/>
      <c r="H23" s="91"/>
      <c r="I23" s="91"/>
      <c r="J23" s="92"/>
      <c r="K23" s="93"/>
    </row>
    <row r="24" spans="1:11" x14ac:dyDescent="0.25">
      <c r="A24" s="25" t="s">
        <v>29</v>
      </c>
      <c r="B24" s="88">
        <v>1275.3675179730001</v>
      </c>
      <c r="C24" s="88">
        <v>879.10072630799993</v>
      </c>
      <c r="D24" s="88">
        <v>992.56275008500006</v>
      </c>
      <c r="E24" s="89">
        <v>-0.31070792228957272</v>
      </c>
      <c r="F24" s="90">
        <v>0.12906601073293597</v>
      </c>
      <c r="G24" s="88">
        <v>743.23073927799999</v>
      </c>
      <c r="H24" s="88">
        <v>524.49469566300002</v>
      </c>
      <c r="I24" s="88">
        <v>514.12768096000002</v>
      </c>
      <c r="J24" s="89">
        <v>-0.29430435537083371</v>
      </c>
      <c r="K24" s="90">
        <v>-1.976571886946411E-2</v>
      </c>
    </row>
    <row r="25" spans="1:11" x14ac:dyDescent="0.25">
      <c r="A25" s="27" t="s">
        <v>26</v>
      </c>
      <c r="B25" s="91">
        <v>1275.3675179730001</v>
      </c>
      <c r="C25" s="91">
        <v>879.10072630799993</v>
      </c>
      <c r="D25" s="91">
        <v>992.56275008500006</v>
      </c>
      <c r="E25" s="92">
        <v>-0.31070792228957272</v>
      </c>
      <c r="F25" s="93">
        <v>0.12906601073293597</v>
      </c>
      <c r="G25" s="91">
        <v>743.23073927799999</v>
      </c>
      <c r="H25" s="94">
        <v>524.49469566300002</v>
      </c>
      <c r="I25" s="94">
        <v>514.12768096000002</v>
      </c>
      <c r="J25" s="92">
        <v>-0.29430435537083371</v>
      </c>
      <c r="K25" s="93">
        <v>-1.976571886946411E-2</v>
      </c>
    </row>
    <row r="26" spans="1:11" x14ac:dyDescent="0.25">
      <c r="A26" s="27" t="s">
        <v>27</v>
      </c>
      <c r="B26" s="91">
        <v>0</v>
      </c>
      <c r="C26" s="91">
        <v>0</v>
      </c>
      <c r="D26" s="91">
        <v>0</v>
      </c>
      <c r="E26" s="92"/>
      <c r="F26" s="93"/>
      <c r="G26" s="91">
        <v>0</v>
      </c>
      <c r="H26" s="91">
        <v>0</v>
      </c>
      <c r="I26" s="91">
        <v>0</v>
      </c>
      <c r="J26" s="92"/>
      <c r="K26" s="93"/>
    </row>
    <row r="27" spans="1:11" x14ac:dyDescent="0.25">
      <c r="A27" s="27"/>
      <c r="B27" s="91"/>
      <c r="C27" s="91"/>
      <c r="D27" s="91"/>
      <c r="E27" s="92"/>
      <c r="F27" s="93"/>
      <c r="G27" s="91"/>
      <c r="H27" s="91"/>
      <c r="I27" s="91"/>
      <c r="J27" s="92"/>
      <c r="K27" s="93"/>
    </row>
    <row r="28" spans="1:11" x14ac:dyDescent="0.25">
      <c r="A28" s="25" t="s">
        <v>30</v>
      </c>
      <c r="B28" s="88">
        <v>5171.8702611469998</v>
      </c>
      <c r="C28" s="88">
        <v>4726.9721188129997</v>
      </c>
      <c r="D28" s="88">
        <v>4823.2769873320003</v>
      </c>
      <c r="E28" s="89">
        <v>-8.6022680359219242E-2</v>
      </c>
      <c r="F28" s="90">
        <v>2.037347927983631E-2</v>
      </c>
      <c r="G28" s="88">
        <v>3740.9707740620001</v>
      </c>
      <c r="H28" s="88">
        <v>3483.2725022700001</v>
      </c>
      <c r="I28" s="88">
        <v>3674.698653807</v>
      </c>
      <c r="J28" s="89">
        <v>-6.8885400970985805E-2</v>
      </c>
      <c r="K28" s="90">
        <v>5.4955835758543195E-2</v>
      </c>
    </row>
    <row r="29" spans="1:11" x14ac:dyDescent="0.25">
      <c r="A29" s="27" t="s">
        <v>26</v>
      </c>
      <c r="B29" s="95">
        <v>220.998292615</v>
      </c>
      <c r="C29" s="95">
        <v>222.667443781</v>
      </c>
      <c r="D29" s="95">
        <v>217.42005642999999</v>
      </c>
      <c r="E29" s="92">
        <v>7.5527785588272653E-3</v>
      </c>
      <c r="F29" s="93">
        <v>-2.3566028611533237E-2</v>
      </c>
      <c r="G29" s="95">
        <v>634.77081686899999</v>
      </c>
      <c r="H29" s="95">
        <v>663.45357864699997</v>
      </c>
      <c r="I29" s="95">
        <v>707.02275370699999</v>
      </c>
      <c r="J29" s="92">
        <v>4.5186012046800436E-2</v>
      </c>
      <c r="K29" s="93">
        <v>6.5670269122448471E-2</v>
      </c>
    </row>
    <row r="30" spans="1:11" x14ac:dyDescent="0.25">
      <c r="A30" s="27" t="s">
        <v>27</v>
      </c>
      <c r="B30" s="95">
        <v>4950.8719685320002</v>
      </c>
      <c r="C30" s="95">
        <v>4504.304675032</v>
      </c>
      <c r="D30" s="95">
        <v>4605.8569309020004</v>
      </c>
      <c r="E30" s="92">
        <v>-9.0199725692444721E-2</v>
      </c>
      <c r="F30" s="93">
        <v>2.2545600974312189E-2</v>
      </c>
      <c r="G30" s="95">
        <v>3106.199957193</v>
      </c>
      <c r="H30" s="95">
        <v>2819.818923623</v>
      </c>
      <c r="I30" s="95">
        <v>2967.6759001</v>
      </c>
      <c r="J30" s="92">
        <v>-9.2196586670742153E-2</v>
      </c>
      <c r="K30" s="93">
        <v>5.2434918866005861E-2</v>
      </c>
    </row>
    <row r="31" spans="1:11" x14ac:dyDescent="0.25">
      <c r="A31" s="27"/>
      <c r="B31" s="91"/>
      <c r="C31" s="91"/>
      <c r="D31" s="91"/>
      <c r="E31" s="92"/>
      <c r="F31" s="93"/>
      <c r="G31" s="91"/>
      <c r="H31" s="91"/>
      <c r="I31" s="91"/>
      <c r="J31" s="92"/>
      <c r="K31" s="93"/>
    </row>
    <row r="32" spans="1:11" x14ac:dyDescent="0.25">
      <c r="A32" s="25" t="s">
        <v>31</v>
      </c>
      <c r="B32" s="88">
        <v>4212.764226665</v>
      </c>
      <c r="C32" s="88">
        <v>3841.5455365869998</v>
      </c>
      <c r="D32" s="88">
        <v>3941.7658279890002</v>
      </c>
      <c r="E32" s="89">
        <v>-8.8117604049223627E-2</v>
      </c>
      <c r="F32" s="90">
        <v>2.6088534015150724E-2</v>
      </c>
      <c r="G32" s="88">
        <v>3149.7415623349998</v>
      </c>
      <c r="H32" s="88">
        <v>2947.2107392100002</v>
      </c>
      <c r="I32" s="88">
        <v>3106.6822475150002</v>
      </c>
      <c r="J32" s="89">
        <v>-6.4300774878449818E-2</v>
      </c>
      <c r="K32" s="90">
        <v>5.4109299407529433E-2</v>
      </c>
    </row>
    <row r="33" spans="1:11" x14ac:dyDescent="0.25">
      <c r="A33" s="27" t="s">
        <v>26</v>
      </c>
      <c r="B33" s="91">
        <v>189.369324646</v>
      </c>
      <c r="C33" s="91">
        <v>201.41478809899999</v>
      </c>
      <c r="D33" s="91">
        <v>192.48043180599998</v>
      </c>
      <c r="E33" s="92">
        <v>6.3608313941644665E-2</v>
      </c>
      <c r="F33" s="93">
        <v>-4.4357995643341572E-2</v>
      </c>
      <c r="G33" s="91">
        <v>515.92371739800001</v>
      </c>
      <c r="H33" s="94">
        <v>560.96374478500002</v>
      </c>
      <c r="I33" s="94">
        <v>601.65877832800004</v>
      </c>
      <c r="J33" s="92">
        <v>8.7299780700437729E-2</v>
      </c>
      <c r="K33" s="93">
        <v>7.2544855030866856E-2</v>
      </c>
    </row>
    <row r="34" spans="1:11" x14ac:dyDescent="0.25">
      <c r="A34" s="27" t="s">
        <v>27</v>
      </c>
      <c r="B34" s="91">
        <v>4023.3949020190003</v>
      </c>
      <c r="C34" s="91">
        <v>3640.1307484879999</v>
      </c>
      <c r="D34" s="91">
        <v>3749.2853961830001</v>
      </c>
      <c r="E34" s="92">
        <v>-9.5258895252532297E-2</v>
      </c>
      <c r="F34" s="93">
        <v>2.9986463464352141E-2</v>
      </c>
      <c r="G34" s="91">
        <v>2633.8178449369998</v>
      </c>
      <c r="H34" s="94">
        <v>2386.2469944250001</v>
      </c>
      <c r="I34" s="94">
        <v>2505.023469187</v>
      </c>
      <c r="J34" s="92">
        <v>-9.3996952366279335E-2</v>
      </c>
      <c r="K34" s="93">
        <v>4.9775431897661024E-2</v>
      </c>
    </row>
    <row r="35" spans="1:11" x14ac:dyDescent="0.25">
      <c r="A35" s="27"/>
      <c r="B35" s="91"/>
      <c r="C35" s="91"/>
      <c r="D35" s="91"/>
      <c r="E35" s="92"/>
      <c r="F35" s="93"/>
      <c r="G35" s="91"/>
      <c r="H35" s="91"/>
      <c r="I35" s="91"/>
      <c r="J35" s="92"/>
      <c r="K35" s="93"/>
    </row>
    <row r="36" spans="1:11" x14ac:dyDescent="0.25">
      <c r="A36" s="25" t="s">
        <v>32</v>
      </c>
      <c r="B36" s="88">
        <v>959.10603448199993</v>
      </c>
      <c r="C36" s="88">
        <v>885.42658222599994</v>
      </c>
      <c r="D36" s="88">
        <v>881.51115934299992</v>
      </c>
      <c r="E36" s="89">
        <v>-7.6820966198792875E-2</v>
      </c>
      <c r="F36" s="90">
        <v>-4.4220751461476124E-3</v>
      </c>
      <c r="G36" s="88">
        <v>591.22921172700001</v>
      </c>
      <c r="H36" s="88">
        <v>536.06176305999998</v>
      </c>
      <c r="I36" s="88">
        <v>568.01640629200006</v>
      </c>
      <c r="J36" s="89">
        <v>-9.330974784864586E-2</v>
      </c>
      <c r="K36" s="90">
        <v>5.961000286532931E-2</v>
      </c>
    </row>
    <row r="37" spans="1:11" x14ac:dyDescent="0.25">
      <c r="A37" s="27" t="s">
        <v>26</v>
      </c>
      <c r="B37" s="91">
        <v>31.628967969000001</v>
      </c>
      <c r="C37" s="91">
        <v>21.252655682</v>
      </c>
      <c r="D37" s="91">
        <v>24.939624624</v>
      </c>
      <c r="E37" s="92">
        <v>-0.3280635744160218</v>
      </c>
      <c r="F37" s="93">
        <v>0.17348274009457976</v>
      </c>
      <c r="G37" s="91">
        <v>118.84709947099999</v>
      </c>
      <c r="H37" s="94">
        <v>102.489833862</v>
      </c>
      <c r="I37" s="94">
        <v>105.36397537900001</v>
      </c>
      <c r="J37" s="92">
        <v>-0.13763285500283789</v>
      </c>
      <c r="K37" s="93">
        <v>2.8043186418566863E-2</v>
      </c>
    </row>
    <row r="38" spans="1:11" x14ac:dyDescent="0.25">
      <c r="A38" s="27" t="s">
        <v>27</v>
      </c>
      <c r="B38" s="91">
        <v>927.47706651299995</v>
      </c>
      <c r="C38" s="91">
        <v>864.17392654399998</v>
      </c>
      <c r="D38" s="91">
        <v>856.57153471899994</v>
      </c>
      <c r="E38" s="92">
        <v>-6.8253051481907107E-2</v>
      </c>
      <c r="F38" s="93">
        <v>-8.7972936830013927E-3</v>
      </c>
      <c r="G38" s="91">
        <v>472.38211225600003</v>
      </c>
      <c r="H38" s="94">
        <v>433.57192919800002</v>
      </c>
      <c r="I38" s="94">
        <v>462.65243091299999</v>
      </c>
      <c r="J38" s="92">
        <v>-8.2158451920735398E-2</v>
      </c>
      <c r="K38" s="93">
        <v>6.7071919920626888E-2</v>
      </c>
    </row>
    <row r="39" spans="1:11" x14ac:dyDescent="0.25">
      <c r="A39" s="27"/>
      <c r="B39" s="91"/>
      <c r="C39" s="91"/>
      <c r="D39" s="91"/>
      <c r="E39" s="92"/>
      <c r="F39" s="93"/>
      <c r="G39" s="91"/>
      <c r="H39" s="91"/>
      <c r="I39" s="91"/>
      <c r="J39" s="92"/>
      <c r="K39" s="93"/>
    </row>
    <row r="40" spans="1:11" x14ac:dyDescent="0.25">
      <c r="A40" s="25" t="s">
        <v>33</v>
      </c>
      <c r="B40" s="88">
        <v>11936.638772806</v>
      </c>
      <c r="C40" s="88">
        <v>12095.494859272998</v>
      </c>
      <c r="D40" s="88">
        <v>12875.066884198999</v>
      </c>
      <c r="E40" s="89">
        <v>1.3308276265250088E-2</v>
      </c>
      <c r="F40" s="90">
        <v>6.445143700163232E-2</v>
      </c>
      <c r="G40" s="88">
        <v>12605.193976838</v>
      </c>
      <c r="H40" s="88">
        <v>12417.783283253</v>
      </c>
      <c r="I40" s="88">
        <v>14730.087466976</v>
      </c>
      <c r="J40" s="89">
        <v>-1.4867735786483417E-2</v>
      </c>
      <c r="K40" s="90">
        <v>0.18620909472960789</v>
      </c>
    </row>
    <row r="41" spans="1:11" x14ac:dyDescent="0.25">
      <c r="A41" s="27" t="s">
        <v>26</v>
      </c>
      <c r="B41" s="95">
        <v>862.99421122599995</v>
      </c>
      <c r="C41" s="95">
        <v>900.35202578100007</v>
      </c>
      <c r="D41" s="95">
        <v>1001.0098299590001</v>
      </c>
      <c r="E41" s="92">
        <v>4.3288603873632356E-2</v>
      </c>
      <c r="F41" s="93">
        <v>0.11179827589179414</v>
      </c>
      <c r="G41" s="95">
        <v>6953.5978250129992</v>
      </c>
      <c r="H41" s="95">
        <v>6979.0259206499995</v>
      </c>
      <c r="I41" s="95">
        <v>8703.6237035369995</v>
      </c>
      <c r="J41" s="92">
        <v>3.6568257579597308E-3</v>
      </c>
      <c r="K41" s="93">
        <v>0.24711153139353545</v>
      </c>
    </row>
    <row r="42" spans="1:11" x14ac:dyDescent="0.25">
      <c r="A42" s="27" t="s">
        <v>27</v>
      </c>
      <c r="B42" s="95">
        <v>11073.64456158</v>
      </c>
      <c r="C42" s="95">
        <v>11195.142833491998</v>
      </c>
      <c r="D42" s="95">
        <v>11874.057054239998</v>
      </c>
      <c r="E42" s="92">
        <v>1.0971841405632267E-2</v>
      </c>
      <c r="F42" s="93">
        <v>6.0643640804378417E-2</v>
      </c>
      <c r="G42" s="95">
        <v>5651.5961518250006</v>
      </c>
      <c r="H42" s="95">
        <v>5438.7573626030007</v>
      </c>
      <c r="I42" s="95">
        <v>6026.4637634390001</v>
      </c>
      <c r="J42" s="92">
        <v>-3.7659943050472634E-2</v>
      </c>
      <c r="K42" s="93">
        <v>0.10805894833203625</v>
      </c>
    </row>
    <row r="43" spans="1:11" x14ac:dyDescent="0.25">
      <c r="A43" s="27"/>
      <c r="B43" s="91"/>
      <c r="C43" s="91"/>
      <c r="D43" s="91"/>
      <c r="E43" s="92"/>
      <c r="F43" s="93"/>
      <c r="G43" s="91"/>
      <c r="H43" s="91"/>
      <c r="I43" s="91"/>
      <c r="J43" s="92"/>
      <c r="K43" s="93"/>
    </row>
    <row r="44" spans="1:11" x14ac:dyDescent="0.25">
      <c r="A44" s="25" t="s">
        <v>34</v>
      </c>
      <c r="B44" s="88">
        <v>4505.7363191919994</v>
      </c>
      <c r="C44" s="88">
        <v>4898.2744512169993</v>
      </c>
      <c r="D44" s="88">
        <v>5050.6956313800001</v>
      </c>
      <c r="E44" s="89">
        <v>8.7119641323217201E-2</v>
      </c>
      <c r="F44" s="90">
        <v>3.1117321350813871E-2</v>
      </c>
      <c r="G44" s="88">
        <v>8026.4994620489997</v>
      </c>
      <c r="H44" s="88">
        <v>8076.158578646</v>
      </c>
      <c r="I44" s="88">
        <v>9669.9170331749992</v>
      </c>
      <c r="J44" s="89">
        <v>6.18689589799379E-3</v>
      </c>
      <c r="K44" s="90">
        <v>0.19734115409063688</v>
      </c>
    </row>
    <row r="45" spans="1:11" x14ac:dyDescent="0.25">
      <c r="A45" s="27" t="s">
        <v>26</v>
      </c>
      <c r="B45" s="91">
        <v>755.80815241999994</v>
      </c>
      <c r="C45" s="91">
        <v>778.30118026900004</v>
      </c>
      <c r="D45" s="91">
        <v>853.03168550700002</v>
      </c>
      <c r="E45" s="92">
        <v>2.9760234494666846E-2</v>
      </c>
      <c r="F45" s="93">
        <v>9.6017463589315483E-2</v>
      </c>
      <c r="G45" s="91">
        <v>5587.8752182009994</v>
      </c>
      <c r="H45" s="94">
        <v>5642.0775426549999</v>
      </c>
      <c r="I45" s="94">
        <v>6894.585660922</v>
      </c>
      <c r="J45" s="92">
        <v>9.699988338581907E-3</v>
      </c>
      <c r="K45" s="93">
        <v>0.22199413403978238</v>
      </c>
    </row>
    <row r="46" spans="1:11" x14ac:dyDescent="0.25">
      <c r="A46" s="27" t="s">
        <v>27</v>
      </c>
      <c r="B46" s="91">
        <v>3749.9281667719997</v>
      </c>
      <c r="C46" s="91">
        <v>4119.9732709479995</v>
      </c>
      <c r="D46" s="91">
        <v>4197.6639458729996</v>
      </c>
      <c r="E46" s="92">
        <v>9.8680584725584414E-2</v>
      </c>
      <c r="F46" s="93">
        <v>1.8857082271100188E-2</v>
      </c>
      <c r="G46" s="91">
        <v>2438.6242438479999</v>
      </c>
      <c r="H46" s="94">
        <v>2434.0810359910001</v>
      </c>
      <c r="I46" s="94">
        <v>2775.3313722530002</v>
      </c>
      <c r="J46" s="92">
        <v>-1.8630208686151823E-3</v>
      </c>
      <c r="K46" s="93">
        <v>0.14019678524099136</v>
      </c>
    </row>
    <row r="47" spans="1:11" x14ac:dyDescent="0.25">
      <c r="A47" s="27"/>
      <c r="B47" s="91"/>
      <c r="C47" s="91"/>
      <c r="D47" s="91"/>
      <c r="E47" s="92"/>
      <c r="F47" s="93"/>
      <c r="G47" s="91"/>
      <c r="H47" s="91"/>
      <c r="I47" s="91"/>
      <c r="J47" s="92"/>
      <c r="K47" s="93"/>
    </row>
    <row r="48" spans="1:11" x14ac:dyDescent="0.25">
      <c r="A48" s="25" t="s">
        <v>35</v>
      </c>
      <c r="B48" s="88">
        <v>7430.9024536139996</v>
      </c>
      <c r="C48" s="88">
        <v>7197.2204080559995</v>
      </c>
      <c r="D48" s="88">
        <v>7824.3712528189999</v>
      </c>
      <c r="E48" s="89">
        <v>-3.1447330525022486E-2</v>
      </c>
      <c r="F48" s="90">
        <v>8.713792397701442E-2</v>
      </c>
      <c r="G48" s="88">
        <v>4578.6945147890001</v>
      </c>
      <c r="H48" s="88">
        <v>4341.6247046070002</v>
      </c>
      <c r="I48" s="88">
        <v>5060.1704338010004</v>
      </c>
      <c r="J48" s="89">
        <v>-5.1776725749288113E-2</v>
      </c>
      <c r="K48" s="90">
        <v>0.16550157558103407</v>
      </c>
    </row>
    <row r="49" spans="1:11" x14ac:dyDescent="0.25">
      <c r="A49" s="27" t="s">
        <v>26</v>
      </c>
      <c r="B49" s="91">
        <v>107.18605880600001</v>
      </c>
      <c r="C49" s="91">
        <v>122.05084551200001</v>
      </c>
      <c r="D49" s="91">
        <v>147.97814445200001</v>
      </c>
      <c r="E49" s="92">
        <v>0.13868209048440086</v>
      </c>
      <c r="F49" s="93">
        <v>0.2124303099354673</v>
      </c>
      <c r="G49" s="91">
        <v>1365.7226068119999</v>
      </c>
      <c r="H49" s="94">
        <v>1336.9483779950001</v>
      </c>
      <c r="I49" s="94">
        <v>1809.038042615</v>
      </c>
      <c r="J49" s="92">
        <v>-2.1068867626177264E-2</v>
      </c>
      <c r="K49" s="93">
        <v>0.35310986750886009</v>
      </c>
    </row>
    <row r="50" spans="1:11" x14ac:dyDescent="0.25">
      <c r="A50" s="27" t="s">
        <v>27</v>
      </c>
      <c r="B50" s="91">
        <v>7323.7163948079997</v>
      </c>
      <c r="C50" s="91">
        <v>7075.1695625439997</v>
      </c>
      <c r="D50" s="91">
        <v>7676.3931083669995</v>
      </c>
      <c r="E50" s="92">
        <v>-3.3937255194671681E-2</v>
      </c>
      <c r="F50" s="93">
        <v>8.4976556463873559E-2</v>
      </c>
      <c r="G50" s="91">
        <v>3212.9719079770002</v>
      </c>
      <c r="H50" s="94">
        <v>3004.6763266120001</v>
      </c>
      <c r="I50" s="94">
        <v>3251.1323911859999</v>
      </c>
      <c r="J50" s="92">
        <v>-6.4829568178873462E-2</v>
      </c>
      <c r="K50" s="93">
        <v>8.2024164263941754E-2</v>
      </c>
    </row>
    <row r="51" spans="1:11" x14ac:dyDescent="0.25">
      <c r="A51" s="27"/>
      <c r="B51" s="91"/>
      <c r="C51" s="91"/>
      <c r="D51" s="91"/>
      <c r="E51" s="92"/>
      <c r="F51" s="93"/>
      <c r="G51" s="91"/>
      <c r="H51" s="91"/>
      <c r="I51" s="91"/>
      <c r="J51" s="92"/>
      <c r="K51" s="93"/>
    </row>
    <row r="52" spans="1:11" x14ac:dyDescent="0.25">
      <c r="A52" s="25" t="s">
        <v>36</v>
      </c>
      <c r="B52" s="88">
        <v>3022.4425928810001</v>
      </c>
      <c r="C52" s="88">
        <v>2789.939280565</v>
      </c>
      <c r="D52" s="88">
        <v>3214.8035492230001</v>
      </c>
      <c r="E52" s="89">
        <v>-7.6925633877590827E-2</v>
      </c>
      <c r="F52" s="90">
        <v>0.1522844140794202</v>
      </c>
      <c r="G52" s="88">
        <v>6277.1141175889998</v>
      </c>
      <c r="H52" s="88">
        <v>6293.8404688239998</v>
      </c>
      <c r="I52" s="88">
        <v>6578.5945369990004</v>
      </c>
      <c r="J52" s="89">
        <v>2.6646562292266442E-3</v>
      </c>
      <c r="K52" s="90">
        <v>4.5243292960078271E-2</v>
      </c>
    </row>
    <row r="53" spans="1:11" x14ac:dyDescent="0.25">
      <c r="A53" s="27" t="s">
        <v>26</v>
      </c>
      <c r="B53" s="91">
        <v>1060.6812430560001</v>
      </c>
      <c r="C53" s="91">
        <v>886.88617371099997</v>
      </c>
      <c r="D53" s="91">
        <v>904.28888773200003</v>
      </c>
      <c r="E53" s="92">
        <v>-0.16385230763982161</v>
      </c>
      <c r="F53" s="93">
        <v>1.9622263303735864E-2</v>
      </c>
      <c r="G53" s="91">
        <v>4373.5565954949998</v>
      </c>
      <c r="H53" s="94">
        <v>4342.057476637</v>
      </c>
      <c r="I53" s="94">
        <v>4619.5057234989999</v>
      </c>
      <c r="J53" s="92">
        <v>-7.2021747450222882E-3</v>
      </c>
      <c r="K53" s="93">
        <v>6.3897875225016249E-2</v>
      </c>
    </row>
    <row r="54" spans="1:11" x14ac:dyDescent="0.25">
      <c r="A54" s="27" t="s">
        <v>27</v>
      </c>
      <c r="B54" s="91">
        <v>1961.761349825</v>
      </c>
      <c r="C54" s="91">
        <v>1903.0531068539999</v>
      </c>
      <c r="D54" s="91">
        <v>2310.514661491</v>
      </c>
      <c r="E54" s="92">
        <v>-2.9926291990734356E-2</v>
      </c>
      <c r="F54" s="93">
        <v>0.21410939777218738</v>
      </c>
      <c r="G54" s="91">
        <v>1903.557522094</v>
      </c>
      <c r="H54" s="94">
        <v>1951.782992187</v>
      </c>
      <c r="I54" s="94">
        <v>1959.0888135</v>
      </c>
      <c r="J54" s="92">
        <v>2.5334390756918027E-2</v>
      </c>
      <c r="K54" s="93">
        <v>3.7431524622590084E-3</v>
      </c>
    </row>
    <row r="55" spans="1:11" x14ac:dyDescent="0.25">
      <c r="A55" s="25"/>
      <c r="B55" s="88"/>
      <c r="C55" s="88"/>
      <c r="D55" s="88"/>
      <c r="E55" s="89"/>
      <c r="F55" s="90"/>
      <c r="G55" s="88"/>
      <c r="H55" s="88"/>
      <c r="I55" s="88"/>
      <c r="J55" s="96"/>
      <c r="K55" s="97"/>
    </row>
    <row r="56" spans="1:11" x14ac:dyDescent="0.25">
      <c r="A56" s="25" t="s">
        <v>37</v>
      </c>
      <c r="B56" s="88">
        <v>25903.732516427004</v>
      </c>
      <c r="C56" s="88">
        <v>26749.962590163996</v>
      </c>
      <c r="D56" s="88">
        <v>26831.519616333993</v>
      </c>
      <c r="E56" s="89">
        <v>3.2668267910825194E-2</v>
      </c>
      <c r="F56" s="90">
        <v>3.0488650552351181E-3</v>
      </c>
      <c r="G56" s="88">
        <v>34004.383283140996</v>
      </c>
      <c r="H56" s="88">
        <v>33159.732075369</v>
      </c>
      <c r="I56" s="88">
        <v>35198.682131082001</v>
      </c>
      <c r="J56" s="89">
        <v>-2.4839480273437724E-2</v>
      </c>
      <c r="K56" s="90">
        <v>6.1488737335954849E-2</v>
      </c>
    </row>
    <row r="57" spans="1:11" x14ac:dyDescent="0.25">
      <c r="A57" s="28" t="s">
        <v>26</v>
      </c>
      <c r="B57" s="91">
        <v>7392.5909918070001</v>
      </c>
      <c r="C57" s="91">
        <v>8677.6212230550009</v>
      </c>
      <c r="D57" s="91">
        <v>7529.5728071180001</v>
      </c>
      <c r="E57" s="92">
        <v>0.17382677232815444</v>
      </c>
      <c r="F57" s="93">
        <v>-0.13229989952624649</v>
      </c>
      <c r="G57" s="91">
        <v>23067.520828836001</v>
      </c>
      <c r="H57" s="91">
        <v>22689.957578052999</v>
      </c>
      <c r="I57" s="91">
        <v>24001.946041648996</v>
      </c>
      <c r="J57" s="92">
        <v>-1.6367742922378602E-2</v>
      </c>
      <c r="K57" s="93">
        <v>5.782242911132747E-2</v>
      </c>
    </row>
    <row r="58" spans="1:11" x14ac:dyDescent="0.25">
      <c r="A58" s="28" t="s">
        <v>27</v>
      </c>
      <c r="B58" s="91">
        <v>18511.141524619998</v>
      </c>
      <c r="C58" s="91">
        <v>18072.341367108998</v>
      </c>
      <c r="D58" s="91">
        <v>19301.946809216002</v>
      </c>
      <c r="E58" s="92">
        <v>-2.3704651435320228E-2</v>
      </c>
      <c r="F58" s="93">
        <v>6.8037971236247288E-2</v>
      </c>
      <c r="G58" s="91">
        <v>10936.862454305001</v>
      </c>
      <c r="H58" s="91">
        <v>10469.774497316001</v>
      </c>
      <c r="I58" s="91">
        <v>11196.736089433</v>
      </c>
      <c r="J58" s="92">
        <v>-4.2707674064707997E-2</v>
      </c>
      <c r="K58" s="93">
        <v>6.9434312296158859E-2</v>
      </c>
    </row>
    <row r="59" spans="1:11" ht="15.75" thickBot="1" x14ac:dyDescent="0.3">
      <c r="A59" s="29"/>
      <c r="B59" s="30"/>
      <c r="C59" s="30"/>
      <c r="D59" s="30"/>
      <c r="E59" s="30"/>
      <c r="F59" s="31"/>
      <c r="G59" s="30"/>
      <c r="H59" s="30"/>
      <c r="I59" s="30"/>
      <c r="J59" s="30"/>
      <c r="K59" s="32"/>
    </row>
    <row r="60" spans="1:11" x14ac:dyDescent="0.25">
      <c r="A60" s="34"/>
      <c r="B60" s="5"/>
      <c r="C60" s="5"/>
      <c r="D60" s="5"/>
      <c r="E60" s="5"/>
      <c r="F60" s="5"/>
      <c r="G60" s="5"/>
      <c r="H60" s="5"/>
      <c r="I60" s="5"/>
      <c r="J60" s="5"/>
      <c r="K60" s="33"/>
    </row>
    <row r="61" spans="1:11" ht="15.75" thickBot="1" x14ac:dyDescent="0.3">
      <c r="A61" s="34"/>
      <c r="B61" s="30"/>
      <c r="C61" s="30"/>
      <c r="D61" s="30"/>
    </row>
    <row r="62" spans="1:11" ht="15.75" thickBot="1" x14ac:dyDescent="0.3">
      <c r="A62" s="34"/>
      <c r="B62" s="35" t="s">
        <v>68</v>
      </c>
      <c r="C62" s="35" t="s">
        <v>69</v>
      </c>
      <c r="D62" s="35" t="s">
        <v>70</v>
      </c>
    </row>
    <row r="63" spans="1:11" x14ac:dyDescent="0.25">
      <c r="A63" s="37" t="s">
        <v>38</v>
      </c>
      <c r="B63" s="38">
        <v>-8100.6507667139922</v>
      </c>
      <c r="C63" s="38">
        <v>-6409.7694852050045</v>
      </c>
      <c r="D63" s="39">
        <v>-8367.1625147480081</v>
      </c>
    </row>
    <row r="64" spans="1:11" x14ac:dyDescent="0.25">
      <c r="A64" s="28" t="s">
        <v>26</v>
      </c>
      <c r="B64" s="38">
        <v>-15674.929837029002</v>
      </c>
      <c r="C64" s="38">
        <v>-14012.336354997999</v>
      </c>
      <c r="D64" s="40">
        <v>-16472.373234530998</v>
      </c>
    </row>
    <row r="65" spans="1:11" x14ac:dyDescent="0.25">
      <c r="A65" s="28" t="s">
        <v>27</v>
      </c>
      <c r="B65" s="38">
        <v>7574.2790703149967</v>
      </c>
      <c r="C65" s="38">
        <v>7602.5668697929977</v>
      </c>
      <c r="D65" s="40">
        <v>8105.2107197830028</v>
      </c>
    </row>
    <row r="66" spans="1:11" x14ac:dyDescent="0.25">
      <c r="A66" s="28"/>
      <c r="B66" s="38"/>
      <c r="C66" s="38"/>
      <c r="D66" s="40"/>
    </row>
    <row r="67" spans="1:11" x14ac:dyDescent="0.25">
      <c r="A67" s="25" t="s">
        <v>39</v>
      </c>
      <c r="B67" s="41">
        <v>0.76177627750919374</v>
      </c>
      <c r="C67" s="41">
        <v>0.80670020280513144</v>
      </c>
      <c r="D67" s="42">
        <v>0.76228761964473002</v>
      </c>
    </row>
    <row r="68" spans="1:11" x14ac:dyDescent="0.25">
      <c r="A68" s="28" t="s">
        <v>26</v>
      </c>
      <c r="B68" s="41">
        <v>0.32047618149609508</v>
      </c>
      <c r="C68" s="41">
        <v>0.38244325460742523</v>
      </c>
      <c r="D68" s="42">
        <v>0.31370676336212189</v>
      </c>
      <c r="E68" s="36"/>
    </row>
    <row r="69" spans="1:11" ht="15.75" thickBot="1" x14ac:dyDescent="0.3">
      <c r="A69" s="43" t="s">
        <v>27</v>
      </c>
      <c r="B69" s="44">
        <v>1.6925458834250573</v>
      </c>
      <c r="C69" s="44">
        <v>1.726144280542238</v>
      </c>
      <c r="D69" s="45">
        <v>1.7238904851416792</v>
      </c>
      <c r="E69" s="36"/>
    </row>
    <row r="70" spans="1:11" x14ac:dyDescent="0.25">
      <c r="G70" s="137"/>
      <c r="H70" s="137"/>
      <c r="I70" s="137"/>
      <c r="J70" s="137"/>
      <c r="K70" s="137"/>
    </row>
    <row r="71" spans="1:11" x14ac:dyDescent="0.25">
      <c r="G71" s="136"/>
      <c r="H71" s="136"/>
      <c r="I71" s="136"/>
      <c r="J71" s="136"/>
      <c r="K71" s="136"/>
    </row>
  </sheetData>
  <mergeCells count="8">
    <mergeCell ref="B13:D13"/>
    <mergeCell ref="E13:F13"/>
    <mergeCell ref="G13:I13"/>
    <mergeCell ref="J13:K13"/>
    <mergeCell ref="A8:K8"/>
    <mergeCell ref="A10:K10"/>
    <mergeCell ref="B12:F12"/>
    <mergeCell ref="G12:K12"/>
  </mergeCells>
  <pageMargins left="0.11811023622047245" right="0.31496062992125984" top="0.35433070866141736" bottom="0.35433070866141736" header="0" footer="0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FC50-02D2-4FF3-9E6F-C8FB84BF6CFF}">
  <sheetPr>
    <pageSetUpPr fitToPage="1"/>
  </sheetPr>
  <dimension ref="A2:L54"/>
  <sheetViews>
    <sheetView workbookViewId="0">
      <selection activeCell="F19" sqref="F19"/>
    </sheetView>
  </sheetViews>
  <sheetFormatPr baseColWidth="10" defaultRowHeight="15" x14ac:dyDescent="0.25"/>
  <cols>
    <col min="1" max="1" width="34" customWidth="1"/>
    <col min="2" max="5" width="11.5703125" bestFit="1" customWidth="1"/>
    <col min="6" max="6" width="11.7109375" bestFit="1" customWidth="1"/>
    <col min="7" max="11" width="11.5703125" bestFit="1" customWidth="1"/>
  </cols>
  <sheetData>
    <row r="2" spans="1:12" x14ac:dyDescent="0.25">
      <c r="A2" s="46"/>
    </row>
    <row r="3" spans="1:12" x14ac:dyDescent="0.25">
      <c r="A3" s="46"/>
    </row>
    <row r="4" spans="1:12" x14ac:dyDescent="0.25">
      <c r="A4" s="46"/>
    </row>
    <row r="5" spans="1:12" x14ac:dyDescent="0.25">
      <c r="A5" s="46"/>
    </row>
    <row r="6" spans="1:12" x14ac:dyDescent="0.25">
      <c r="A6" s="46"/>
      <c r="J6" s="98"/>
    </row>
    <row r="7" spans="1:12" x14ac:dyDescent="0.25">
      <c r="A7" s="156" t="s">
        <v>40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</row>
    <row r="8" spans="1:12" x14ac:dyDescent="0.25">
      <c r="A8" s="46"/>
      <c r="C8" s="48"/>
      <c r="D8" s="48"/>
      <c r="E8" s="48"/>
      <c r="H8" s="48"/>
      <c r="I8" s="48"/>
      <c r="J8" s="48"/>
      <c r="K8" s="48"/>
    </row>
    <row r="9" spans="1:12" ht="15.75" x14ac:dyDescent="0.25">
      <c r="A9" s="155" t="s">
        <v>71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spans="1:12" ht="15.75" thickBot="1" x14ac:dyDescent="0.3">
      <c r="A10" s="34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2" ht="15.75" thickBot="1" x14ac:dyDescent="0.3">
      <c r="A11" s="78" t="s">
        <v>20</v>
      </c>
      <c r="B11" s="157" t="s">
        <v>41</v>
      </c>
      <c r="C11" s="158"/>
      <c r="D11" s="158"/>
      <c r="E11" s="158"/>
      <c r="F11" s="159"/>
      <c r="G11" s="157" t="s">
        <v>22</v>
      </c>
      <c r="H11" s="158"/>
      <c r="I11" s="158"/>
      <c r="J11" s="158"/>
      <c r="K11" s="160"/>
      <c r="L11" s="99"/>
    </row>
    <row r="12" spans="1:12" ht="15.75" thickBot="1" x14ac:dyDescent="0.3">
      <c r="A12" s="100"/>
      <c r="B12" s="161" t="s">
        <v>23</v>
      </c>
      <c r="C12" s="162"/>
      <c r="D12" s="163"/>
      <c r="E12" s="101" t="s">
        <v>42</v>
      </c>
      <c r="F12" s="102"/>
      <c r="G12" s="164" t="s">
        <v>23</v>
      </c>
      <c r="H12" s="165"/>
      <c r="I12" s="166"/>
      <c r="J12" s="103" t="s">
        <v>42</v>
      </c>
      <c r="K12" s="104"/>
    </row>
    <row r="13" spans="1:12" ht="15.75" thickBot="1" x14ac:dyDescent="0.3">
      <c r="A13" s="49"/>
      <c r="B13" s="105" t="s">
        <v>65</v>
      </c>
      <c r="C13" s="106" t="s">
        <v>66</v>
      </c>
      <c r="D13" s="107" t="s">
        <v>67</v>
      </c>
      <c r="E13" s="50" t="s">
        <v>43</v>
      </c>
      <c r="F13" s="108" t="s">
        <v>44</v>
      </c>
      <c r="G13" s="105" t="s">
        <v>65</v>
      </c>
      <c r="H13" s="109" t="s">
        <v>66</v>
      </c>
      <c r="I13" s="105" t="s">
        <v>67</v>
      </c>
      <c r="J13" s="50" t="s">
        <v>43</v>
      </c>
      <c r="K13" s="108" t="s">
        <v>44</v>
      </c>
    </row>
    <row r="14" spans="1:12" x14ac:dyDescent="0.25">
      <c r="A14" s="51"/>
      <c r="B14" s="23"/>
      <c r="C14" s="23"/>
      <c r="D14" s="23"/>
      <c r="E14" s="23"/>
      <c r="F14" s="24"/>
      <c r="G14" s="23"/>
      <c r="H14" s="23"/>
      <c r="I14" s="23"/>
      <c r="J14" s="23"/>
      <c r="K14" s="24"/>
    </row>
    <row r="15" spans="1:12" x14ac:dyDescent="0.25">
      <c r="A15" s="25" t="s">
        <v>45</v>
      </c>
      <c r="B15" s="110">
        <v>2054.7246219379999</v>
      </c>
      <c r="C15" s="110">
        <v>3713.7585135950003</v>
      </c>
      <c r="D15" s="110">
        <v>2750.6086253349999</v>
      </c>
      <c r="E15" s="111">
        <v>0.80742396034180619</v>
      </c>
      <c r="F15" s="112">
        <v>-0.2593463965775335</v>
      </c>
      <c r="G15" s="110">
        <v>2727.7500070450001</v>
      </c>
      <c r="H15" s="110">
        <v>2125.6274141690001</v>
      </c>
      <c r="I15" s="110">
        <v>1892.4030267760002</v>
      </c>
      <c r="J15" s="111">
        <v>-0.22073965404486817</v>
      </c>
      <c r="K15" s="112">
        <v>-0.10972025757589199</v>
      </c>
    </row>
    <row r="16" spans="1:12" x14ac:dyDescent="0.25">
      <c r="A16" s="28" t="s">
        <v>26</v>
      </c>
      <c r="B16" s="95">
        <v>2034.39278089</v>
      </c>
      <c r="C16" s="95">
        <v>3688.7695112010001</v>
      </c>
      <c r="D16" s="95">
        <v>2724.2552470589999</v>
      </c>
      <c r="E16" s="113">
        <v>0.8132041884199217</v>
      </c>
      <c r="F16" s="112">
        <v>-0.26147317180247753</v>
      </c>
      <c r="G16" s="95">
        <v>2611.754721113</v>
      </c>
      <c r="H16" s="95">
        <v>1997.3045279149999</v>
      </c>
      <c r="I16" s="95">
        <v>1799.2552501300001</v>
      </c>
      <c r="J16" s="113">
        <v>-0.23526336077078172</v>
      </c>
      <c r="K16" s="114">
        <v>-9.9158278077777523E-2</v>
      </c>
    </row>
    <row r="17" spans="1:11" x14ac:dyDescent="0.25">
      <c r="A17" s="28" t="s">
        <v>27</v>
      </c>
      <c r="B17" s="95">
        <v>20.331841048000001</v>
      </c>
      <c r="C17" s="95">
        <v>24.989002394</v>
      </c>
      <c r="D17" s="95">
        <v>26.353378276000001</v>
      </c>
      <c r="E17" s="113">
        <v>0.22905753271458482</v>
      </c>
      <c r="F17" s="112">
        <v>5.4599053635194149E-2</v>
      </c>
      <c r="G17" s="95">
        <v>115.995285932</v>
      </c>
      <c r="H17" s="95">
        <v>128.322886254</v>
      </c>
      <c r="I17" s="95">
        <v>93.147776645999997</v>
      </c>
      <c r="J17" s="113">
        <v>0.10627673549791336</v>
      </c>
      <c r="K17" s="114">
        <v>-0.27411407765856377</v>
      </c>
    </row>
    <row r="18" spans="1:11" x14ac:dyDescent="0.25">
      <c r="A18" s="51"/>
      <c r="B18" s="110"/>
      <c r="C18" s="110"/>
      <c r="D18" s="110"/>
      <c r="E18" s="115"/>
      <c r="F18" s="116"/>
      <c r="G18" s="110"/>
      <c r="H18" s="110"/>
      <c r="I18" s="110"/>
      <c r="J18" s="115"/>
      <c r="K18" s="117"/>
    </row>
    <row r="19" spans="1:11" x14ac:dyDescent="0.25">
      <c r="A19" s="25" t="s">
        <v>46</v>
      </c>
      <c r="B19" s="110">
        <v>1343.7175328220001</v>
      </c>
      <c r="C19" s="110">
        <v>1429.0619399120001</v>
      </c>
      <c r="D19" s="110">
        <v>989.96280225399994</v>
      </c>
      <c r="E19" s="111">
        <v>6.3513651496951498E-2</v>
      </c>
      <c r="F19" s="112">
        <v>-0.30726389486311512</v>
      </c>
      <c r="G19" s="110">
        <v>6027.9014914199997</v>
      </c>
      <c r="H19" s="110">
        <v>6403.722043535</v>
      </c>
      <c r="I19" s="110">
        <v>5322.454048779</v>
      </c>
      <c r="J19" s="111">
        <v>6.2346830426797138E-2</v>
      </c>
      <c r="K19" s="112">
        <v>-0.16884992624681686</v>
      </c>
    </row>
    <row r="20" spans="1:11" x14ac:dyDescent="0.25">
      <c r="A20" s="28" t="s">
        <v>26</v>
      </c>
      <c r="B20" s="95">
        <v>1343.7175328220001</v>
      </c>
      <c r="C20" s="95">
        <v>1429.0619399120001</v>
      </c>
      <c r="D20" s="95">
        <v>989.96280225399994</v>
      </c>
      <c r="E20" s="113">
        <v>6.3513651496951498E-2</v>
      </c>
      <c r="F20" s="114">
        <v>-0.30726389486311512</v>
      </c>
      <c r="G20" s="95">
        <v>6027.9014914199997</v>
      </c>
      <c r="H20" s="95">
        <v>6403.722043535</v>
      </c>
      <c r="I20" s="95">
        <v>5322.454048779</v>
      </c>
      <c r="J20" s="113">
        <v>6.2346830426797138E-2</v>
      </c>
      <c r="K20" s="114">
        <v>-0.16884992624681686</v>
      </c>
    </row>
    <row r="21" spans="1:11" x14ac:dyDescent="0.25">
      <c r="A21" s="28" t="s">
        <v>27</v>
      </c>
      <c r="B21" s="118">
        <v>0</v>
      </c>
      <c r="C21" s="118">
        <v>0</v>
      </c>
      <c r="D21" s="118">
        <v>0</v>
      </c>
      <c r="E21" s="113" t="s">
        <v>47</v>
      </c>
      <c r="F21" s="114" t="s">
        <v>47</v>
      </c>
      <c r="G21" s="118">
        <v>0</v>
      </c>
      <c r="H21" s="118">
        <v>0</v>
      </c>
      <c r="I21" s="118">
        <v>0</v>
      </c>
      <c r="J21" s="113" t="s">
        <v>47</v>
      </c>
      <c r="K21" s="114" t="s">
        <v>47</v>
      </c>
    </row>
    <row r="22" spans="1:11" x14ac:dyDescent="0.25">
      <c r="A22" s="51"/>
      <c r="B22" s="110"/>
      <c r="C22" s="110"/>
      <c r="D22" s="110"/>
      <c r="E22" s="115"/>
      <c r="F22" s="116"/>
      <c r="G22" s="110"/>
      <c r="H22" s="110"/>
      <c r="I22" s="110"/>
      <c r="J22" s="115"/>
      <c r="K22" s="117"/>
    </row>
    <row r="23" spans="1:11" x14ac:dyDescent="0.25">
      <c r="A23" s="25" t="s">
        <v>48</v>
      </c>
      <c r="B23" s="110">
        <v>1275.3675179730001</v>
      </c>
      <c r="C23" s="110">
        <v>879.10072630799993</v>
      </c>
      <c r="D23" s="110">
        <v>992.56275008500006</v>
      </c>
      <c r="E23" s="111">
        <v>-0.31070792228957272</v>
      </c>
      <c r="F23" s="112">
        <v>0.12906601073293597</v>
      </c>
      <c r="G23" s="110">
        <v>743.23073927799999</v>
      </c>
      <c r="H23" s="110">
        <v>524.49469566300002</v>
      </c>
      <c r="I23" s="110">
        <v>514.12768096000002</v>
      </c>
      <c r="J23" s="111">
        <v>-0.29430435537083371</v>
      </c>
      <c r="K23" s="112">
        <v>-1.976571886946411E-2</v>
      </c>
    </row>
    <row r="24" spans="1:11" x14ac:dyDescent="0.25">
      <c r="A24" s="28" t="s">
        <v>26</v>
      </c>
      <c r="B24" s="95">
        <v>1275.3675179730001</v>
      </c>
      <c r="C24" s="95">
        <v>879.10072630799993</v>
      </c>
      <c r="D24" s="95">
        <v>992.56275008500006</v>
      </c>
      <c r="E24" s="113">
        <v>-0.31070792228957272</v>
      </c>
      <c r="F24" s="114">
        <v>0.12906601073293597</v>
      </c>
      <c r="G24" s="95">
        <v>743.23073927799999</v>
      </c>
      <c r="H24" s="95">
        <v>524.49469566300002</v>
      </c>
      <c r="I24" s="95">
        <v>514.12768096000002</v>
      </c>
      <c r="J24" s="113">
        <v>-0.29430435537083371</v>
      </c>
      <c r="K24" s="114">
        <v>-1.976571886946411E-2</v>
      </c>
    </row>
    <row r="25" spans="1:11" x14ac:dyDescent="0.25">
      <c r="A25" s="28" t="s">
        <v>27</v>
      </c>
      <c r="B25" s="95">
        <v>0</v>
      </c>
      <c r="C25" s="95">
        <v>0</v>
      </c>
      <c r="D25" s="95">
        <v>0</v>
      </c>
      <c r="E25" s="113" t="s">
        <v>47</v>
      </c>
      <c r="F25" s="114" t="s">
        <v>47</v>
      </c>
      <c r="G25" s="95">
        <v>0</v>
      </c>
      <c r="H25" s="95">
        <v>0</v>
      </c>
      <c r="I25" s="95">
        <v>0</v>
      </c>
      <c r="J25" s="113" t="s">
        <v>47</v>
      </c>
      <c r="K25" s="114" t="s">
        <v>47</v>
      </c>
    </row>
    <row r="26" spans="1:11" x14ac:dyDescent="0.25">
      <c r="A26" s="51"/>
      <c r="B26" s="110"/>
      <c r="C26" s="110"/>
      <c r="D26" s="110"/>
      <c r="E26" s="115"/>
      <c r="F26" s="116"/>
      <c r="G26" s="110"/>
      <c r="H26" s="110"/>
      <c r="I26" s="110"/>
      <c r="J26" s="115"/>
      <c r="K26" s="117"/>
    </row>
    <row r="27" spans="1:11" x14ac:dyDescent="0.25">
      <c r="A27" s="25" t="s">
        <v>49</v>
      </c>
      <c r="B27" s="110">
        <v>8215.1667190080007</v>
      </c>
      <c r="C27" s="110">
        <v>7743.3270680959995</v>
      </c>
      <c r="D27" s="110">
        <v>8693.8058296920008</v>
      </c>
      <c r="E27" s="111">
        <v>-5.7435188724809814E-2</v>
      </c>
      <c r="F27" s="112">
        <v>0.12274810985476217</v>
      </c>
      <c r="G27" s="110">
        <v>13653.822785797</v>
      </c>
      <c r="H27" s="110">
        <v>12856.675412409</v>
      </c>
      <c r="I27" s="110">
        <v>13830.684341532</v>
      </c>
      <c r="J27" s="111">
        <v>-5.8382724449683732E-2</v>
      </c>
      <c r="K27" s="112">
        <v>7.5759004398828184E-2</v>
      </c>
    </row>
    <row r="28" spans="1:11" x14ac:dyDescent="0.25">
      <c r="A28" s="28" t="s">
        <v>26</v>
      </c>
      <c r="B28" s="95">
        <v>1149.427057223</v>
      </c>
      <c r="C28" s="95">
        <v>937.02010612799995</v>
      </c>
      <c r="D28" s="95">
        <v>1008.850864104</v>
      </c>
      <c r="E28" s="113">
        <v>-0.18479376291016877</v>
      </c>
      <c r="F28" s="114">
        <v>7.6658715758856702E-2</v>
      </c>
      <c r="G28" s="95">
        <v>5661.7594089639997</v>
      </c>
      <c r="H28" s="95">
        <v>5406.6392619139997</v>
      </c>
      <c r="I28" s="95">
        <v>5993.5024078380002</v>
      </c>
      <c r="J28" s="113">
        <v>-4.5060223973148732E-2</v>
      </c>
      <c r="K28" s="114">
        <v>0.10854490516096418</v>
      </c>
    </row>
    <row r="29" spans="1:11" x14ac:dyDescent="0.25">
      <c r="A29" s="28" t="s">
        <v>27</v>
      </c>
      <c r="B29" s="95">
        <v>7065.739661785</v>
      </c>
      <c r="C29" s="95">
        <v>6806.306961968</v>
      </c>
      <c r="D29" s="95">
        <v>7684.9549655880001</v>
      </c>
      <c r="E29" s="113">
        <v>-3.6716991034942852E-2</v>
      </c>
      <c r="F29" s="114">
        <v>0.12909320847996908</v>
      </c>
      <c r="G29" s="95">
        <v>7992.0633768329999</v>
      </c>
      <c r="H29" s="95">
        <v>7450.0361504949997</v>
      </c>
      <c r="I29" s="95">
        <v>7837.1819336939998</v>
      </c>
      <c r="J29" s="113">
        <v>-6.7820686696404592E-2</v>
      </c>
      <c r="K29" s="114">
        <v>5.1965624780663265E-2</v>
      </c>
    </row>
    <row r="30" spans="1:11" x14ac:dyDescent="0.25">
      <c r="A30" s="51"/>
      <c r="B30" s="110"/>
      <c r="C30" s="110"/>
      <c r="D30" s="110"/>
      <c r="E30" s="115"/>
      <c r="F30" s="116"/>
      <c r="G30" s="110"/>
      <c r="H30" s="110"/>
      <c r="I30" s="110"/>
      <c r="J30" s="115"/>
      <c r="K30" s="117"/>
    </row>
    <row r="31" spans="1:11" x14ac:dyDescent="0.25">
      <c r="A31" s="25" t="s">
        <v>50</v>
      </c>
      <c r="B31" s="110">
        <v>5152.8944578669998</v>
      </c>
      <c r="C31" s="110">
        <v>5011.2803097270007</v>
      </c>
      <c r="D31" s="110">
        <v>5060.7039255459995</v>
      </c>
      <c r="E31" s="111">
        <v>-2.7482446865139006E-2</v>
      </c>
      <c r="F31" s="112">
        <v>9.8624728141961018E-3</v>
      </c>
      <c r="G31" s="110">
        <v>6896.4380504629999</v>
      </c>
      <c r="H31" s="110">
        <v>6679.3778585569999</v>
      </c>
      <c r="I31" s="110">
        <v>8563.6286789679998</v>
      </c>
      <c r="J31" s="111">
        <v>-3.147424660639523E-2</v>
      </c>
      <c r="K31" s="112">
        <v>0.28209974945452032</v>
      </c>
    </row>
    <row r="32" spans="1:11" x14ac:dyDescent="0.25">
      <c r="A32" s="28" t="s">
        <v>26</v>
      </c>
      <c r="B32" s="95">
        <v>437.77048069300002</v>
      </c>
      <c r="C32" s="95">
        <v>582.91155330000004</v>
      </c>
      <c r="D32" s="95">
        <v>595.02185894299998</v>
      </c>
      <c r="E32" s="113">
        <v>0.33154604754810924</v>
      </c>
      <c r="F32" s="114">
        <v>2.0775545748648566E-2</v>
      </c>
      <c r="G32" s="95">
        <v>4978.333509172</v>
      </c>
      <c r="H32" s="95">
        <v>4965.5573677390003</v>
      </c>
      <c r="I32" s="95">
        <v>6501.2287301599999</v>
      </c>
      <c r="J32" s="113">
        <v>-2.5663490421967993E-3</v>
      </c>
      <c r="K32" s="114">
        <v>0.30926465020788735</v>
      </c>
    </row>
    <row r="33" spans="1:12" x14ac:dyDescent="0.25">
      <c r="A33" s="28" t="s">
        <v>27</v>
      </c>
      <c r="B33" s="95">
        <v>4715.1239771740002</v>
      </c>
      <c r="C33" s="95">
        <v>4428.3687564270003</v>
      </c>
      <c r="D33" s="95">
        <v>4465.6820666029998</v>
      </c>
      <c r="E33" s="113">
        <v>-6.0816051101771025E-2</v>
      </c>
      <c r="F33" s="114">
        <v>8.4259717806575568E-3</v>
      </c>
      <c r="G33" s="95">
        <v>1918.104541291</v>
      </c>
      <c r="H33" s="95">
        <v>1713.8204908180001</v>
      </c>
      <c r="I33" s="95">
        <v>2062.3999488079999</v>
      </c>
      <c r="J33" s="113">
        <v>-0.10650308472524886</v>
      </c>
      <c r="K33" s="114">
        <v>0.20339321408371314</v>
      </c>
    </row>
    <row r="34" spans="1:12" x14ac:dyDescent="0.25">
      <c r="A34" s="51"/>
      <c r="B34" s="110"/>
      <c r="C34" s="110"/>
      <c r="D34" s="110"/>
      <c r="E34" s="115"/>
      <c r="F34" s="116"/>
      <c r="G34" s="110"/>
      <c r="H34" s="110"/>
      <c r="I34" s="110"/>
      <c r="J34" s="115"/>
      <c r="K34" s="117"/>
    </row>
    <row r="35" spans="1:12" x14ac:dyDescent="0.25">
      <c r="A35" s="25" t="s">
        <v>51</v>
      </c>
      <c r="B35" s="110">
        <v>7861.8616668189998</v>
      </c>
      <c r="C35" s="110">
        <v>7973.434032526</v>
      </c>
      <c r="D35" s="110">
        <v>8343.8756834220003</v>
      </c>
      <c r="E35" s="111">
        <v>1.4191596142920144E-2</v>
      </c>
      <c r="F35" s="112">
        <v>4.6459486512945243E-2</v>
      </c>
      <c r="G35" s="110">
        <v>3955.240209138</v>
      </c>
      <c r="H35" s="110">
        <v>4569.8346510360007</v>
      </c>
      <c r="I35" s="110">
        <v>5075.3843540670005</v>
      </c>
      <c r="J35" s="111">
        <v>0.1553873872130625</v>
      </c>
      <c r="K35" s="112">
        <v>0.11062757006238498</v>
      </c>
    </row>
    <row r="36" spans="1:12" x14ac:dyDescent="0.25">
      <c r="A36" s="28" t="s">
        <v>26</v>
      </c>
      <c r="B36" s="95">
        <v>1151.9156222060001</v>
      </c>
      <c r="C36" s="95">
        <v>1160.7573862059999</v>
      </c>
      <c r="D36" s="95">
        <v>1218.919284673</v>
      </c>
      <c r="E36" s="113">
        <v>7.6757045651201254E-3</v>
      </c>
      <c r="F36" s="114">
        <v>5.0106851921145668E-2</v>
      </c>
      <c r="G36" s="95">
        <v>3044.5409588890002</v>
      </c>
      <c r="H36" s="95">
        <v>3392.2396812870002</v>
      </c>
      <c r="I36" s="95">
        <v>3871.3779237819999</v>
      </c>
      <c r="J36" s="113">
        <v>0.11420398907192912</v>
      </c>
      <c r="K36" s="114">
        <v>0.14124539758735943</v>
      </c>
    </row>
    <row r="37" spans="1:12" x14ac:dyDescent="0.25">
      <c r="A37" s="28" t="s">
        <v>27</v>
      </c>
      <c r="B37" s="95">
        <v>6709.9460446129997</v>
      </c>
      <c r="C37" s="95">
        <v>6812.6766463200001</v>
      </c>
      <c r="D37" s="95">
        <v>7124.9563987490001</v>
      </c>
      <c r="E37" s="113">
        <v>1.5310197879977961E-2</v>
      </c>
      <c r="F37" s="114">
        <v>4.5838041146086674E-2</v>
      </c>
      <c r="G37" s="95">
        <v>910.69925024899999</v>
      </c>
      <c r="H37" s="95">
        <v>1177.594969749</v>
      </c>
      <c r="I37" s="95">
        <v>1204.0064302850001</v>
      </c>
      <c r="J37" s="113">
        <v>0.29306680490516096</v>
      </c>
      <c r="K37" s="114">
        <v>2.2428306178676659E-2</v>
      </c>
    </row>
    <row r="38" spans="1:12" x14ac:dyDescent="0.25">
      <c r="A38" s="51"/>
      <c r="B38" s="110"/>
      <c r="C38" s="110"/>
      <c r="D38" s="110"/>
      <c r="E38" s="115"/>
      <c r="F38" s="116"/>
      <c r="G38" s="110"/>
      <c r="H38" s="110"/>
      <c r="I38" s="110"/>
      <c r="J38" s="115"/>
      <c r="K38" s="117"/>
    </row>
    <row r="39" spans="1:12" x14ac:dyDescent="0.25">
      <c r="A39" s="25" t="s">
        <v>37</v>
      </c>
      <c r="B39" s="110">
        <v>25903.732516427001</v>
      </c>
      <c r="C39" s="110">
        <v>26749.962590163999</v>
      </c>
      <c r="D39" s="110">
        <v>26831.519616333997</v>
      </c>
      <c r="E39" s="111">
        <v>3.2668267910825478E-2</v>
      </c>
      <c r="F39" s="112">
        <v>3.0488650552351177E-3</v>
      </c>
      <c r="G39" s="110">
        <v>34004.383283140996</v>
      </c>
      <c r="H39" s="110">
        <v>33159.732075369</v>
      </c>
      <c r="I39" s="110">
        <v>35198.682131082001</v>
      </c>
      <c r="J39" s="111">
        <v>-2.4839480273437724E-2</v>
      </c>
      <c r="K39" s="112">
        <v>6.1488737335954849E-2</v>
      </c>
    </row>
    <row r="40" spans="1:12" x14ac:dyDescent="0.25">
      <c r="A40" s="28" t="s">
        <v>26</v>
      </c>
      <c r="B40" s="118">
        <v>7392.5909918070001</v>
      </c>
      <c r="C40" s="118">
        <v>8677.6212230550009</v>
      </c>
      <c r="D40" s="118">
        <v>7529.5728071179992</v>
      </c>
      <c r="E40" s="113">
        <v>0.17382677232815444</v>
      </c>
      <c r="F40" s="112">
        <v>-0.1322998995262466</v>
      </c>
      <c r="G40" s="118">
        <v>23067.520828836001</v>
      </c>
      <c r="H40" s="118">
        <v>22689.957578052999</v>
      </c>
      <c r="I40" s="118">
        <v>24001.946041649</v>
      </c>
      <c r="J40" s="113">
        <v>-1.6367742922378602E-2</v>
      </c>
      <c r="K40" s="114">
        <v>5.7822429111327629E-2</v>
      </c>
    </row>
    <row r="41" spans="1:12" ht="15.75" thickBot="1" x14ac:dyDescent="0.3">
      <c r="A41" s="43" t="s">
        <v>27</v>
      </c>
      <c r="B41" s="119">
        <v>18511.141524619998</v>
      </c>
      <c r="C41" s="119">
        <v>18072.341367108998</v>
      </c>
      <c r="D41" s="119">
        <v>19301.946809215999</v>
      </c>
      <c r="E41" s="120">
        <v>-2.3704651435320228E-2</v>
      </c>
      <c r="F41" s="121">
        <v>6.803797123624708E-2</v>
      </c>
      <c r="G41" s="119">
        <v>10936.862454304999</v>
      </c>
      <c r="H41" s="119">
        <v>10469.774497315999</v>
      </c>
      <c r="I41" s="119">
        <v>11196.736089433</v>
      </c>
      <c r="J41" s="120">
        <v>-4.2707674064708004E-2</v>
      </c>
      <c r="K41" s="122">
        <v>6.9434312296159054E-2</v>
      </c>
    </row>
    <row r="42" spans="1:12" x14ac:dyDescent="0.25">
      <c r="A42" s="52"/>
      <c r="B42" s="38"/>
      <c r="C42" s="38"/>
      <c r="D42" s="38"/>
      <c r="E42" s="53"/>
      <c r="F42" s="53"/>
      <c r="G42" s="38"/>
      <c r="H42" s="38"/>
      <c r="I42" s="38"/>
      <c r="J42" s="53"/>
      <c r="K42" s="53"/>
    </row>
    <row r="43" spans="1:12" ht="15.75" thickBot="1" x14ac:dyDescent="0.3">
      <c r="C43" s="131"/>
      <c r="D43" s="131"/>
      <c r="E43" s="131"/>
      <c r="G43" s="135"/>
      <c r="H43" s="135"/>
      <c r="I43" s="135"/>
    </row>
    <row r="44" spans="1:12" ht="16.5" thickBot="1" x14ac:dyDescent="0.3">
      <c r="A44" s="34"/>
      <c r="B44" s="134"/>
      <c r="C44" s="123" t="s">
        <v>65</v>
      </c>
      <c r="D44" s="123" t="s">
        <v>66</v>
      </c>
      <c r="E44" s="123" t="s">
        <v>66</v>
      </c>
      <c r="G44" s="135"/>
      <c r="H44" s="135"/>
      <c r="I44" s="135"/>
    </row>
    <row r="45" spans="1:12" x14ac:dyDescent="0.25">
      <c r="A45" s="37" t="s">
        <v>38</v>
      </c>
      <c r="B45" s="124"/>
      <c r="C45" s="125">
        <v>-8100.6507667139958</v>
      </c>
      <c r="D45" s="125">
        <v>-6409.7694852050008</v>
      </c>
      <c r="E45" s="126">
        <v>-8367.1625147480045</v>
      </c>
      <c r="G45" s="135"/>
      <c r="H45" s="135"/>
      <c r="I45" s="135"/>
      <c r="J45" s="135"/>
      <c r="K45" s="135"/>
      <c r="L45" s="135"/>
    </row>
    <row r="46" spans="1:12" x14ac:dyDescent="0.25">
      <c r="A46" s="28" t="s">
        <v>26</v>
      </c>
      <c r="C46" s="110">
        <v>-15674.929837029002</v>
      </c>
      <c r="D46" s="110">
        <v>-14012.336354997999</v>
      </c>
      <c r="E46" s="127">
        <v>-16472.373234531002</v>
      </c>
      <c r="G46" s="135"/>
      <c r="H46" s="135"/>
      <c r="I46" s="135"/>
      <c r="J46" s="135"/>
      <c r="K46" s="135"/>
      <c r="L46" s="135"/>
    </row>
    <row r="47" spans="1:12" x14ac:dyDescent="0.25">
      <c r="A47" s="28" t="s">
        <v>27</v>
      </c>
      <c r="C47" s="110">
        <v>7574.2790703149985</v>
      </c>
      <c r="D47" s="118">
        <v>7602.5668697929996</v>
      </c>
      <c r="E47" s="128">
        <v>8105.2107197829991</v>
      </c>
      <c r="G47" s="135"/>
      <c r="H47" s="135"/>
      <c r="I47" s="135"/>
      <c r="J47" s="135"/>
      <c r="K47" s="135"/>
      <c r="L47" s="135"/>
    </row>
    <row r="48" spans="1:12" x14ac:dyDescent="0.25">
      <c r="A48" s="28"/>
      <c r="C48" s="118"/>
      <c r="D48" s="118"/>
      <c r="E48" s="128"/>
      <c r="G48" s="135"/>
      <c r="H48" s="135"/>
      <c r="I48" s="135"/>
      <c r="J48" s="135"/>
      <c r="K48" s="135"/>
      <c r="L48" s="135"/>
    </row>
    <row r="49" spans="1:12" x14ac:dyDescent="0.25">
      <c r="A49" s="25" t="s">
        <v>39</v>
      </c>
      <c r="C49" s="129">
        <v>0.76177627750919363</v>
      </c>
      <c r="D49" s="129">
        <v>0.80670020280513155</v>
      </c>
      <c r="E49" s="130">
        <v>0.76228761964473013</v>
      </c>
      <c r="G49" s="135"/>
      <c r="H49" s="135"/>
      <c r="I49" s="135"/>
      <c r="J49" s="135"/>
      <c r="K49" s="135"/>
      <c r="L49" s="135"/>
    </row>
    <row r="50" spans="1:12" x14ac:dyDescent="0.25">
      <c r="A50" s="28" t="s">
        <v>26</v>
      </c>
      <c r="C50" s="129">
        <v>0.32047618149609508</v>
      </c>
      <c r="D50" s="129">
        <v>0.38244325460742523</v>
      </c>
      <c r="E50" s="130">
        <v>0.31370676336212183</v>
      </c>
      <c r="G50" s="135"/>
      <c r="H50" s="135"/>
      <c r="I50" s="135"/>
      <c r="J50" s="135"/>
      <c r="K50" s="135"/>
      <c r="L50" s="135"/>
    </row>
    <row r="51" spans="1:12" ht="15.75" thickBot="1" x14ac:dyDescent="0.3">
      <c r="A51" s="43" t="s">
        <v>27</v>
      </c>
      <c r="B51" s="131"/>
      <c r="C51" s="132">
        <v>1.6925458834250575</v>
      </c>
      <c r="D51" s="132">
        <v>1.7261442805422382</v>
      </c>
      <c r="E51" s="133">
        <v>1.723890485141679</v>
      </c>
      <c r="G51" s="135"/>
      <c r="H51" s="135"/>
      <c r="I51" s="135"/>
      <c r="J51" s="135"/>
      <c r="K51" s="135"/>
      <c r="L51" s="135"/>
    </row>
    <row r="52" spans="1:12" x14ac:dyDescent="0.25">
      <c r="G52" s="135"/>
      <c r="H52" s="135"/>
      <c r="I52" s="135"/>
    </row>
    <row r="53" spans="1:12" x14ac:dyDescent="0.25">
      <c r="B53" s="137"/>
      <c r="C53" s="137"/>
      <c r="D53" s="137"/>
      <c r="E53" s="137"/>
      <c r="F53" s="137"/>
      <c r="G53" s="135"/>
      <c r="H53" s="135"/>
      <c r="I53" s="135"/>
      <c r="J53" s="137"/>
      <c r="K53" s="137"/>
    </row>
    <row r="54" spans="1:12" x14ac:dyDescent="0.25">
      <c r="B54" s="137"/>
      <c r="C54" s="137"/>
      <c r="D54" s="137"/>
      <c r="E54" s="137"/>
      <c r="F54" s="137"/>
      <c r="G54" s="137"/>
      <c r="H54" s="137"/>
      <c r="I54" s="137"/>
      <c r="J54" s="137"/>
      <c r="K54" s="137"/>
    </row>
  </sheetData>
  <mergeCells count="6">
    <mergeCell ref="A9:K9"/>
    <mergeCell ref="A7:K7"/>
    <mergeCell ref="B11:F11"/>
    <mergeCell ref="G11:K11"/>
    <mergeCell ref="B12:D12"/>
    <mergeCell ref="G12:I12"/>
  </mergeCells>
  <pageMargins left="0.19685039370078741" right="0.19685039370078741" top="0" bottom="0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Globale</vt:lpstr>
      <vt:lpstr>GP</vt:lpstr>
      <vt:lpstr>GSA</vt:lpstr>
      <vt:lpstr>TYPE</vt:lpstr>
      <vt:lpstr>GP!Zone_d_impression</vt:lpstr>
      <vt:lpstr>GSA!Zone_d_impression</vt:lpstr>
      <vt:lpstr>TYPE!Zone_d_impression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mossaab dergaa</cp:lastModifiedBy>
  <cp:lastPrinted>2025-06-09T13:25:13Z</cp:lastPrinted>
  <dcterms:created xsi:type="dcterms:W3CDTF">2015-06-05T18:19:34Z</dcterms:created>
  <dcterms:modified xsi:type="dcterms:W3CDTF">2025-06-12T13:03:39Z</dcterms:modified>
</cp:coreProperties>
</file>