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ossâab\Desktop\Commerce Courant\"/>
    </mc:Choice>
  </mc:AlternateContent>
  <xr:revisionPtr revIDLastSave="0" documentId="13_ncr:1_{D1266CF5-2A93-46CF-B283-D2C3A976B93A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GP" sheetId="1" r:id="rId1"/>
    <sheet name="GSA" sheetId="2" r:id="rId2"/>
    <sheet name="TYPE" sheetId="3" r:id="rId3"/>
    <sheet name="Globa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3" l="1"/>
  <c r="D53" i="3"/>
  <c r="C53" i="3"/>
  <c r="E52" i="3"/>
  <c r="D52" i="3"/>
  <c r="C52" i="3"/>
  <c r="E51" i="3"/>
  <c r="D51" i="3"/>
  <c r="C51" i="3"/>
  <c r="E49" i="3"/>
  <c r="D49" i="3"/>
  <c r="C49" i="3"/>
  <c r="E48" i="3"/>
  <c r="D48" i="3"/>
  <c r="C48" i="3"/>
  <c r="E47" i="3"/>
  <c r="D47" i="3"/>
  <c r="C47" i="3"/>
  <c r="E69" i="2"/>
  <c r="D69" i="2"/>
  <c r="C69" i="2"/>
  <c r="E68" i="2"/>
  <c r="D68" i="2"/>
  <c r="C68" i="2"/>
  <c r="E67" i="2"/>
  <c r="D67" i="2"/>
  <c r="C67" i="2"/>
  <c r="E65" i="2"/>
  <c r="D65" i="2"/>
  <c r="C65" i="2"/>
  <c r="E64" i="2"/>
  <c r="D64" i="2"/>
  <c r="C64" i="2"/>
  <c r="E63" i="2"/>
  <c r="D63" i="2"/>
  <c r="C63" i="2"/>
  <c r="E51" i="4" l="1"/>
  <c r="D51" i="4"/>
  <c r="C51" i="4"/>
  <c r="E50" i="4"/>
  <c r="D50" i="4"/>
  <c r="C50" i="4"/>
  <c r="G48" i="4"/>
  <c r="F48" i="4"/>
  <c r="G47" i="4"/>
  <c r="F47" i="4"/>
  <c r="E43" i="4"/>
  <c r="D43" i="4"/>
  <c r="C43" i="4"/>
  <c r="E42" i="4"/>
  <c r="D42" i="4"/>
  <c r="C42" i="4"/>
  <c r="G40" i="4"/>
  <c r="F40" i="4"/>
  <c r="G39" i="4"/>
  <c r="F39" i="4"/>
  <c r="E24" i="4"/>
  <c r="D24" i="4"/>
  <c r="C24" i="4"/>
  <c r="E23" i="4"/>
  <c r="E27" i="4" s="1"/>
  <c r="D23" i="4"/>
  <c r="D26" i="4" s="1"/>
  <c r="C23" i="4"/>
  <c r="C26" i="4" s="1"/>
  <c r="E26" i="4" l="1"/>
  <c r="G23" i="4"/>
  <c r="F24" i="4"/>
  <c r="G24" i="4"/>
  <c r="C27" i="4"/>
  <c r="D27" i="4"/>
  <c r="F23" i="4"/>
</calcChain>
</file>

<file path=xl/sharedStrings.xml><?xml version="1.0" encoding="utf-8"?>
<sst xmlns="http://schemas.openxmlformats.org/spreadsheetml/2006/main" count="188" uniqueCount="71">
  <si>
    <t>BALANCE COMMERCIALE</t>
  </si>
  <si>
    <t>GROUPES DE PRODUITS</t>
  </si>
  <si>
    <t>6 mois</t>
  </si>
  <si>
    <t>Var : en %</t>
  </si>
  <si>
    <t>2020/2019</t>
  </si>
  <si>
    <t>2021/2020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</si>
  <si>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</si>
  <si>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</si>
  <si>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</si>
  <si>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</si>
  <si>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</si>
  <si>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</si>
  <si>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</si>
  <si>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</si>
  <si>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</si>
  <si>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</si>
  <si>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</si>
  <si>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</si>
  <si>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</si>
  <si>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 xml:space="preserve"> </t>
  </si>
  <si>
    <t>COMMERCE EXTERIEUR SELON LE REGIME ET LE GROUPEMENT SECTORIEL D'ACTIVITE</t>
  </si>
  <si>
    <t xml:space="preserve">   6 MOIS 2021</t>
  </si>
  <si>
    <t>Produits</t>
  </si>
  <si>
    <t>Exportations</t>
  </si>
  <si>
    <t>Importations</t>
  </si>
  <si>
    <t>Valeurs en MD</t>
  </si>
  <si>
    <t>Variation</t>
  </si>
  <si>
    <t xml:space="preserve"> 6 mois 2019</t>
  </si>
  <si>
    <t xml:space="preserve"> 6 mois 2020</t>
  </si>
  <si>
    <t xml:space="preserve"> 6 mois 2021</t>
  </si>
  <si>
    <t>Agriculture et Ind. Agro. Alim.</t>
  </si>
  <si>
    <t>régime général</t>
  </si>
  <si>
    <t>régime off shore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</si>
  <si>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</si>
  <si>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</si>
  <si>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</si>
  <si>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</si>
  <si>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</si>
  <si>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</si>
  <si>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</si>
  <si>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</si>
  <si>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</si>
  <si>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Ensemble des Produits</t>
  </si>
  <si>
    <t>Solde commercial</t>
  </si>
  <si>
    <t>Taux de couverture</t>
  </si>
  <si>
    <t>COMMERCE EXTERIEUR SELON LE REGIME ET LE TYPE D'UTILISATION</t>
  </si>
  <si>
    <t>6 MOIS 2021</t>
  </si>
  <si>
    <t xml:space="preserve">          Variation</t>
  </si>
  <si>
    <t xml:space="preserve"> 6mois2019</t>
  </si>
  <si>
    <t xml:space="preserve"> 6mois2020</t>
  </si>
  <si>
    <t xml:space="preserve"> 6mois2021</t>
  </si>
  <si>
    <t>20/19</t>
  </si>
  <si>
    <t>21/20</t>
  </si>
  <si>
    <t>Produits Agric.et.Alimen.de base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</si>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</sst>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name val="MS Sans Serif"/>
      <family val="2"/>
    </font>
    <font>
      <sz val="14"/>
      <name val="Times New Roman"/>
      <family val="1"/>
    </font>
    <font>
      <sz val="12"/>
      <name val="MS Sans Serif"/>
      <family val="2"/>
    </font>
    <font>
      <i/>
      <sz val="13"/>
      <name val="MS Sans Serif"/>
      <family val="2"/>
    </font>
    <font>
      <b/>
      <u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3" fillId="0" borderId="6" xfId="0" applyFont="1" applyBorder="1"/>
    <xf numFmtId="0" fontId="8" fillId="0" borderId="0" xfId="0" applyFont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/>
    <xf numFmtId="17" fontId="8" fillId="0" borderId="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" fontId="8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164" fontId="9" fillId="0" borderId="0" xfId="0" applyNumberFormat="1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165" fontId="10" fillId="0" borderId="7" xfId="1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9" fontId="9" fillId="0" borderId="7" xfId="1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2" fillId="0" borderId="8" xfId="0" applyFont="1" applyBorder="1"/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11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6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164" fontId="0" fillId="0" borderId="0" xfId="0" applyNumberFormat="1"/>
    <xf numFmtId="0" fontId="9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9" fillId="0" borderId="0" xfId="0" applyFont="1" applyAlignment="1" applyProtection="1">
      <alignment horizontal="centerContinuous"/>
      <protection locked="0"/>
    </xf>
    <xf numFmtId="0" fontId="7" fillId="0" borderId="0" xfId="0" applyFont="1"/>
    <xf numFmtId="0" fontId="3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Continuous" vertical="center"/>
    </xf>
    <xf numFmtId="0" fontId="12" fillId="0" borderId="5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Continuous" vertical="center"/>
    </xf>
    <xf numFmtId="0" fontId="12" fillId="0" borderId="6" xfId="0" applyFont="1" applyBorder="1"/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Continuous" vertical="center"/>
    </xf>
    <xf numFmtId="0" fontId="9" fillId="0" borderId="7" xfId="0" applyFont="1" applyBorder="1" applyAlignment="1">
      <alignment horizontal="left" vertical="center"/>
    </xf>
    <xf numFmtId="17" fontId="4" fillId="0" borderId="7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7" fontId="8" fillId="0" borderId="16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7" xfId="1" applyNumberFormat="1" applyFont="1" applyBorder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5" fontId="9" fillId="0" borderId="10" xfId="1" applyNumberFormat="1" applyFont="1" applyBorder="1" applyAlignment="1">
      <alignment horizontal="center" vertical="center"/>
    </xf>
    <xf numFmtId="165" fontId="11" fillId="0" borderId="10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15" fillId="0" borderId="11" xfId="0" applyFont="1" applyBorder="1"/>
    <xf numFmtId="17" fontId="4" fillId="0" borderId="18" xfId="0" applyNumberFormat="1" applyFont="1" applyBorder="1" applyAlignment="1">
      <alignment horizontal="center"/>
    </xf>
    <xf numFmtId="0" fontId="0" fillId="0" borderId="1" xfId="0" applyBorder="1"/>
    <xf numFmtId="166" fontId="0" fillId="0" borderId="0" xfId="0" applyNumberFormat="1"/>
    <xf numFmtId="166" fontId="5" fillId="0" borderId="0" xfId="0" applyNumberFormat="1" applyFont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0" fontId="0" fillId="0" borderId="2" xfId="0" applyBorder="1"/>
    <xf numFmtId="0" fontId="16" fillId="0" borderId="0" xfId="0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4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0" xfId="0" applyFont="1" applyBorder="1"/>
    <xf numFmtId="0" fontId="8" fillId="0" borderId="20" xfId="0" applyFont="1" applyBorder="1" applyAlignment="1">
      <alignment horizontal="centerContinuous"/>
    </xf>
    <xf numFmtId="0" fontId="3" fillId="0" borderId="20" xfId="0" applyFont="1" applyBorder="1" applyAlignment="1">
      <alignment horizontal="centerContinuous"/>
    </xf>
    <xf numFmtId="17" fontId="8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4" fillId="0" borderId="0" xfId="0" applyFont="1"/>
    <xf numFmtId="0" fontId="3" fillId="0" borderId="2" xfId="0" applyFont="1" applyBorder="1"/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7" fillId="0" borderId="0" xfId="0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114300</xdr:rowOff>
    </xdr:from>
    <xdr:to>
      <xdr:col>1</xdr:col>
      <xdr:colOff>190500</xdr:colOff>
      <xdr:row>6</xdr:row>
      <xdr:rowOff>38100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1B3AE854-94B2-4093-B25D-B0476251F43A}"/>
            </a:ext>
          </a:extLst>
        </xdr:cNvPr>
        <xdr:cNvSpPr>
          <a:spLocks noChangeArrowheads="1"/>
        </xdr:cNvSpPr>
      </xdr:nvSpPr>
      <xdr:spPr bwMode="auto">
        <a:xfrm>
          <a:off x="95250" y="114300"/>
          <a:ext cx="2480310" cy="102108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 </a:t>
          </a:r>
        </a:p>
        <a:p>
          <a:pPr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MINISTÈRE DU DÉVELOPPEMENT DE L'INVESTISSEMENT ET DE LA COOPÉRATION INTERNATIONAL</a:t>
          </a: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 DE  LA  STATISTIQUE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20/53/02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300990</xdr:colOff>
      <xdr:row>0</xdr:row>
      <xdr:rowOff>140970</xdr:rowOff>
    </xdr:from>
    <xdr:to>
      <xdr:col>2</xdr:col>
      <xdr:colOff>502920</xdr:colOff>
      <xdr:row>6</xdr:row>
      <xdr:rowOff>53373</xdr:rowOff>
    </xdr:to>
    <xdr:sp macro="" textlink="">
      <xdr:nvSpPr>
        <xdr:cNvPr id="5" name="Texte 1">
          <a:extLst>
            <a:ext uri="{FF2B5EF4-FFF2-40B4-BE49-F238E27FC236}">
              <a16:creationId xmlns:a16="http://schemas.microsoft.com/office/drawing/2014/main" id="{9DBE756B-E112-4B99-A561-02191A90A8D3}"/>
            </a:ext>
          </a:extLst>
        </xdr:cNvPr>
        <xdr:cNvSpPr txBox="1">
          <a:spLocks noChangeArrowheads="1"/>
        </xdr:cNvSpPr>
      </xdr:nvSpPr>
      <xdr:spPr bwMode="auto">
        <a:xfrm>
          <a:off x="300990" y="140970"/>
          <a:ext cx="2708910" cy="10096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>
              <a:latin typeface="+mn-lt"/>
              <a:ea typeface="+mn-ea"/>
              <a:cs typeface="+mn-cs"/>
            </a:rPr>
            <a:t>   </a:t>
          </a: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MINISTÈRE DU DÉVELOPPEMENT DE L'INVESTISSEMENT ET DE LA COOPÉRATION INTERNATIONAL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  NATIONAL  DE  LA  STATISTIQUE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</xdr:colOff>
      <xdr:row>1</xdr:row>
      <xdr:rowOff>0</xdr:rowOff>
    </xdr:from>
    <xdr:to>
      <xdr:col>1</xdr:col>
      <xdr:colOff>594360</xdr:colOff>
      <xdr:row>6</xdr:row>
      <xdr:rowOff>83820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C958F56A-FB8A-4628-AE73-8F7C368E2499}"/>
            </a:ext>
          </a:extLst>
        </xdr:cNvPr>
        <xdr:cNvSpPr txBox="1">
          <a:spLocks noChangeArrowheads="1"/>
        </xdr:cNvSpPr>
      </xdr:nvSpPr>
      <xdr:spPr bwMode="auto">
        <a:xfrm>
          <a:off x="89534" y="182880"/>
          <a:ext cx="2486026" cy="9982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MINISTÈRE DU DÉVELOPPEMENT DE L'INVESTISSEMENT ET DE LA COOPÉRATION INTERNATIONAL</a:t>
          </a:r>
        </a:p>
        <a:p>
          <a:pPr algn="ctr" rtl="0">
            <a:defRPr sz="1000"/>
          </a:pPr>
          <a:endParaRPr lang="fr-FR" sz="800" b="1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 NATIONAL   DE  LA  STATISTIQUE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53341</xdr:colOff>
      <xdr:row>1</xdr:row>
      <xdr:rowOff>45720</xdr:rowOff>
    </xdr:from>
    <xdr:to>
      <xdr:col>4</xdr:col>
      <xdr:colOff>114300</xdr:colOff>
      <xdr:row>7</xdr:row>
      <xdr:rowOff>144780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33B3342B-3FA6-4E9E-9024-73AC84E7C722}"/>
            </a:ext>
          </a:extLst>
        </xdr:cNvPr>
        <xdr:cNvSpPr>
          <a:spLocks noChangeArrowheads="1"/>
        </xdr:cNvSpPr>
      </xdr:nvSpPr>
      <xdr:spPr bwMode="auto">
        <a:xfrm>
          <a:off x="662941" y="228600"/>
          <a:ext cx="2659379" cy="12573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MINISTÈRE DU DÉVELOPPEMENT DE L'INVESTISSEMENT ET DE LA COOPÉRATION INTERNATIONAL</a:t>
          </a:r>
        </a:p>
        <a:p>
          <a:pPr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</a:t>
          </a:r>
          <a:r>
            <a:rPr lang="fr-FR" sz="900" b="1" i="1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NATIONAL  DE  LA  STATISTIQUE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20/53/02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4"/>
  <sheetViews>
    <sheetView tabSelected="1" workbookViewId="0">
      <selection activeCell="A13" sqref="A13"/>
    </sheetView>
  </sheetViews>
  <sheetFormatPr baseColWidth="10" defaultColWidth="8.7109375" defaultRowHeight="15" x14ac:dyDescent="0.25"/>
  <cols>
    <col min="1" max="1" width="34.42578125" customWidth="1"/>
    <col min="2" max="6" width="12.140625" customWidth="1"/>
  </cols>
  <sheetData>
    <row r="2" spans="1:6" x14ac:dyDescent="0.25">
      <c r="A2" s="1"/>
      <c r="B2" s="2"/>
      <c r="C2" s="2"/>
      <c r="D2" s="2"/>
      <c r="E2" s="2"/>
      <c r="F2" s="2"/>
    </row>
    <row r="3" spans="1:6" x14ac:dyDescent="0.25">
      <c r="A3" s="1"/>
      <c r="B3" s="2"/>
      <c r="C3" s="2"/>
      <c r="D3" s="2"/>
      <c r="E3" s="2"/>
      <c r="F3" s="2"/>
    </row>
    <row r="4" spans="1:6" x14ac:dyDescent="0.25">
      <c r="A4" s="1"/>
      <c r="B4" s="2"/>
      <c r="C4" s="2"/>
      <c r="D4" s="2"/>
      <c r="E4" s="2"/>
      <c r="F4" s="2"/>
    </row>
    <row r="5" spans="1:6" x14ac:dyDescent="0.25">
      <c r="A5" s="1"/>
      <c r="B5" s="2"/>
      <c r="C5" s="2"/>
      <c r="D5" s="2"/>
      <c r="E5" s="2"/>
      <c r="F5" s="2"/>
    </row>
    <row r="6" spans="1:6" x14ac:dyDescent="0.25">
      <c r="A6" s="1"/>
      <c r="B6" s="2"/>
      <c r="C6" s="2"/>
      <c r="D6" s="2"/>
      <c r="E6" s="2"/>
      <c r="F6" s="2"/>
    </row>
    <row r="7" spans="1:6" x14ac:dyDescent="0.25">
      <c r="A7" s="1"/>
      <c r="B7" s="2"/>
      <c r="C7" s="2"/>
      <c r="D7" s="2"/>
      <c r="E7" s="2"/>
      <c r="F7" s="2"/>
    </row>
    <row r="8" spans="1:6" x14ac:dyDescent="0.25">
      <c r="A8" s="1"/>
      <c r="B8" s="2"/>
      <c r="C8" s="2"/>
      <c r="D8" s="2"/>
      <c r="E8" s="2"/>
      <c r="F8" s="2"/>
    </row>
    <row r="9" spans="1:6" ht="18.75" x14ac:dyDescent="0.3">
      <c r="A9" s="143" t="s">
        <v>0</v>
      </c>
      <c r="B9" s="143"/>
      <c r="C9" s="143"/>
      <c r="D9" s="143"/>
      <c r="E9" s="143"/>
      <c r="F9" s="143"/>
    </row>
    <row r="10" spans="1:6" x14ac:dyDescent="0.25">
      <c r="A10" s="3"/>
      <c r="B10" s="4"/>
      <c r="C10" s="4"/>
      <c r="D10" s="4"/>
      <c r="E10" s="4"/>
      <c r="F10" s="4"/>
    </row>
    <row r="11" spans="1:6" x14ac:dyDescent="0.25">
      <c r="A11" s="3"/>
      <c r="B11" s="5"/>
      <c r="C11" s="5"/>
      <c r="D11" s="5"/>
      <c r="E11" s="5"/>
      <c r="F11" s="5"/>
    </row>
    <row r="12" spans="1:6" x14ac:dyDescent="0.25">
      <c r="A12" s="6" t="s">
        <v>1</v>
      </c>
      <c r="B12" s="6" t="s">
        <v>2</v>
      </c>
      <c r="C12" s="6" t="s">
        <v>2</v>
      </c>
      <c r="D12" s="6" t="s">
        <v>2</v>
      </c>
      <c r="E12" s="7" t="s">
        <v>3</v>
      </c>
      <c r="F12" s="7"/>
    </row>
    <row r="13" spans="1:6" x14ac:dyDescent="0.25">
      <c r="A13" s="8"/>
      <c r="B13" s="6">
        <v>2019</v>
      </c>
      <c r="C13" s="6">
        <v>2020</v>
      </c>
      <c r="D13" s="6">
        <v>2021</v>
      </c>
      <c r="E13" s="6" t="s">
        <v>4</v>
      </c>
      <c r="F13" s="6" t="s">
        <v>5</v>
      </c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9" t="s">
        <v>6</v>
      </c>
      <c r="B15" s="3"/>
      <c r="C15" s="3"/>
      <c r="D15" s="3"/>
      <c r="E15" s="3"/>
      <c r="F15" s="3"/>
    </row>
    <row r="16" spans="1:6" x14ac:dyDescent="0.25">
      <c r="A16" s="10" t="s">
        <v>7</v>
      </c>
      <c r="B16" s="11">
        <v>2398.9690000000001</v>
      </c>
      <c r="C16" s="11">
        <v>2710.6010000000001</v>
      </c>
      <c r="D16" s="11">
        <v>2434.223</v>
      </c>
      <c r="E16" s="12">
        <v>0.12990247060299656</v>
      </c>
      <c r="F16" s="12">
        <v>-0.10196188963259445</v>
      </c>
    </row>
    <row r="17" spans="1:6" x14ac:dyDescent="0.25">
      <c r="A17" s="10" t="s">
        <v>8</v>
      </c>
      <c r="B17" s="11">
        <v>3101.9180000000001</v>
      </c>
      <c r="C17" s="11">
        <v>2847.701</v>
      </c>
      <c r="D17" s="11">
        <v>3241.078</v>
      </c>
      <c r="E17" s="12">
        <v>-8.1954777656920677E-2</v>
      </c>
      <c r="F17" s="12">
        <v>0.13813844922623547</v>
      </c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10" t="s">
        <v>9</v>
      </c>
      <c r="B19" s="11">
        <v>-702.94900000000007</v>
      </c>
      <c r="C19" s="11">
        <v>-137.09999999999991</v>
      </c>
      <c r="D19" s="11">
        <v>-806.85500000000002</v>
      </c>
      <c r="E19" s="3"/>
      <c r="F19" s="3"/>
    </row>
    <row r="20" spans="1:6" x14ac:dyDescent="0.25">
      <c r="A20" s="10" t="s">
        <v>10</v>
      </c>
      <c r="B20" s="12">
        <v>0.77338246852431303</v>
      </c>
      <c r="C20" s="12">
        <v>0.95185590060192415</v>
      </c>
      <c r="D20" s="12">
        <v>0.75105350750583599</v>
      </c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9" t="s">
        <v>11</v>
      </c>
      <c r="B22" s="3"/>
      <c r="C22" s="3"/>
      <c r="D22" s="3"/>
      <c r="E22" s="3"/>
      <c r="F22" s="3"/>
    </row>
    <row r="23" spans="1:6" x14ac:dyDescent="0.25">
      <c r="A23" s="10" t="s">
        <v>7</v>
      </c>
      <c r="B23" s="11">
        <v>7022.5839999999998</v>
      </c>
      <c r="C23" s="11">
        <v>5115.143</v>
      </c>
      <c r="D23" s="11">
        <v>7962.9539999999997</v>
      </c>
      <c r="E23" s="12">
        <v>-0.27161526298581828</v>
      </c>
      <c r="F23" s="12">
        <v>0.55674122893533962</v>
      </c>
    </row>
    <row r="24" spans="1:6" x14ac:dyDescent="0.25">
      <c r="A24" s="10" t="s">
        <v>8</v>
      </c>
      <c r="B24" s="11">
        <v>10326.214</v>
      </c>
      <c r="C24" s="11">
        <v>8015.9789999999994</v>
      </c>
      <c r="D24" s="11">
        <v>10641.421</v>
      </c>
      <c r="E24" s="12">
        <v>-0.22372526852532792</v>
      </c>
      <c r="F24" s="12">
        <v>0.32752605764062021</v>
      </c>
    </row>
    <row r="25" spans="1:6" x14ac:dyDescent="0.25">
      <c r="A25" s="13"/>
      <c r="B25" s="3"/>
      <c r="C25" s="3"/>
      <c r="D25" s="3"/>
      <c r="E25" s="3"/>
      <c r="F25" s="3"/>
    </row>
    <row r="26" spans="1:6" x14ac:dyDescent="0.25">
      <c r="A26" s="10" t="s">
        <v>9</v>
      </c>
      <c r="B26" s="11">
        <v>-3303.63</v>
      </c>
      <c r="C26" s="11">
        <v>-2900.8359999999993</v>
      </c>
      <c r="D26" s="11">
        <v>-2678.4670000000006</v>
      </c>
      <c r="E26" s="3"/>
      <c r="F26" s="3"/>
    </row>
    <row r="27" spans="1:6" x14ac:dyDescent="0.25">
      <c r="A27" s="10" t="s">
        <v>10</v>
      </c>
      <c r="B27" s="12">
        <v>0.68007345189630974</v>
      </c>
      <c r="C27" s="12">
        <v>0.6381183134337054</v>
      </c>
      <c r="D27" s="12">
        <v>0.74829799516436757</v>
      </c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9" t="s">
        <v>12</v>
      </c>
      <c r="B29" s="3"/>
      <c r="C29" s="3"/>
      <c r="D29" s="3"/>
      <c r="E29" s="3"/>
      <c r="F29" s="3"/>
    </row>
    <row r="30" spans="1:6" x14ac:dyDescent="0.25">
      <c r="A30" s="10" t="s">
        <v>7</v>
      </c>
      <c r="B30" s="11">
        <v>4521.0820000000003</v>
      </c>
      <c r="C30" s="11">
        <v>3541.2269999999999</v>
      </c>
      <c r="D30" s="11">
        <v>4199.0659999999998</v>
      </c>
      <c r="E30" s="12">
        <v>-0.21673019865598553</v>
      </c>
      <c r="F30" s="12">
        <v>0.18576583766022342</v>
      </c>
    </row>
    <row r="31" spans="1:6" x14ac:dyDescent="0.25">
      <c r="A31" s="10" t="s">
        <v>8</v>
      </c>
      <c r="B31" s="11">
        <v>6669.5869999999995</v>
      </c>
      <c r="C31" s="11">
        <v>4737.6469999999999</v>
      </c>
      <c r="D31" s="11">
        <v>5636.3269999999993</v>
      </c>
      <c r="E31" s="12">
        <v>-0.28966411263545999</v>
      </c>
      <c r="F31" s="12">
        <v>0.18968910093977018</v>
      </c>
    </row>
    <row r="32" spans="1:6" x14ac:dyDescent="0.25">
      <c r="A32" s="13"/>
      <c r="B32" s="3"/>
      <c r="C32" s="3"/>
      <c r="D32" s="3"/>
      <c r="E32" s="3"/>
      <c r="F32" s="3"/>
    </row>
    <row r="33" spans="1:6" x14ac:dyDescent="0.25">
      <c r="A33" s="10" t="s">
        <v>9</v>
      </c>
      <c r="B33" s="11">
        <v>-2148.5049999999992</v>
      </c>
      <c r="C33" s="11">
        <v>-1196.42</v>
      </c>
      <c r="D33" s="11">
        <v>-1437.2609999999995</v>
      </c>
      <c r="E33" s="3"/>
      <c r="F33" s="3"/>
    </row>
    <row r="34" spans="1:6" x14ac:dyDescent="0.25">
      <c r="A34" s="10" t="s">
        <v>10</v>
      </c>
      <c r="B34" s="12">
        <v>0.67786536107857964</v>
      </c>
      <c r="C34" s="12">
        <v>0.74746535569239325</v>
      </c>
      <c r="D34" s="12">
        <v>0.74500042314791182</v>
      </c>
      <c r="E34" s="3"/>
      <c r="F34" s="3"/>
    </row>
    <row r="35" spans="1:6" x14ac:dyDescent="0.25">
      <c r="A35" s="9"/>
      <c r="B35" s="3"/>
      <c r="C35" s="3"/>
      <c r="D35" s="3"/>
      <c r="E35" s="3"/>
      <c r="F35" s="3"/>
    </row>
    <row r="36" spans="1:6" x14ac:dyDescent="0.25">
      <c r="A36" s="9" t="s">
        <v>13</v>
      </c>
      <c r="B36" s="3"/>
      <c r="C36" s="3"/>
      <c r="D36" s="3"/>
      <c r="E36" s="3"/>
      <c r="F36" s="3"/>
    </row>
    <row r="37" spans="1:6" x14ac:dyDescent="0.25">
      <c r="A37" s="10" t="s">
        <v>7</v>
      </c>
      <c r="B37" s="11">
        <v>7689.0630000000001</v>
      </c>
      <c r="C37" s="11">
        <v>5591.8450000000003</v>
      </c>
      <c r="D37" s="11">
        <v>6975.7309999999998</v>
      </c>
      <c r="E37" s="12">
        <v>-0.27275339010748123</v>
      </c>
      <c r="F37" s="12">
        <v>0.24748289696871059</v>
      </c>
    </row>
    <row r="38" spans="1:6" x14ac:dyDescent="0.25">
      <c r="A38" s="10" t="s">
        <v>8</v>
      </c>
      <c r="B38" s="11">
        <v>7583.8140000000003</v>
      </c>
      <c r="C38" s="11">
        <v>5956.1549999999997</v>
      </c>
      <c r="D38" s="11">
        <v>7312.8339999999998</v>
      </c>
      <c r="E38" s="12">
        <v>-0.21462274786802532</v>
      </c>
      <c r="F38" s="12">
        <v>0.22777765185761623</v>
      </c>
    </row>
    <row r="39" spans="1:6" x14ac:dyDescent="0.25">
      <c r="A39" s="13"/>
      <c r="B39" s="3"/>
      <c r="C39" s="3"/>
      <c r="D39" s="3"/>
      <c r="E39" s="3"/>
      <c r="F39" s="3"/>
    </row>
    <row r="40" spans="1:6" x14ac:dyDescent="0.25">
      <c r="A40" s="10" t="s">
        <v>9</v>
      </c>
      <c r="B40" s="11">
        <v>105.2489999999998</v>
      </c>
      <c r="C40" s="11">
        <v>-364.30999999999949</v>
      </c>
      <c r="D40" s="11">
        <v>-337.10300000000007</v>
      </c>
      <c r="E40" s="3"/>
      <c r="F40" s="3"/>
    </row>
    <row r="41" spans="1:6" x14ac:dyDescent="0.25">
      <c r="A41" s="10" t="s">
        <v>10</v>
      </c>
      <c r="B41" s="12">
        <v>1.0138781093523654</v>
      </c>
      <c r="C41" s="12">
        <v>0.93883470124602209</v>
      </c>
      <c r="D41" s="12">
        <v>0.95390254995532509</v>
      </c>
      <c r="E41" s="3"/>
      <c r="F41" s="3"/>
    </row>
    <row r="42" spans="1:6" x14ac:dyDescent="0.25">
      <c r="A42" s="3"/>
      <c r="B42" s="3"/>
      <c r="C42" s="3"/>
      <c r="D42" s="3"/>
      <c r="E42" s="3"/>
      <c r="F42" s="3"/>
    </row>
    <row r="43" spans="1:6" x14ac:dyDescent="0.25">
      <c r="A43" s="9" t="s">
        <v>14</v>
      </c>
      <c r="B43" s="3"/>
      <c r="C43" s="3"/>
      <c r="D43" s="3"/>
      <c r="E43" s="3"/>
      <c r="F43" s="3"/>
    </row>
    <row r="44" spans="1:6" x14ac:dyDescent="0.25">
      <c r="A44" s="10" t="s">
        <v>7</v>
      </c>
      <c r="B44" s="11">
        <v>1272.453</v>
      </c>
      <c r="C44" s="11">
        <v>1233.921</v>
      </c>
      <c r="D44" s="11">
        <v>1253.5930000000001</v>
      </c>
      <c r="E44" s="12">
        <v>-3.0281668556716771E-2</v>
      </c>
      <c r="F44" s="12">
        <v>1.5942673801645345E-2</v>
      </c>
    </row>
    <row r="45" spans="1:6" x14ac:dyDescent="0.25">
      <c r="A45" s="10" t="s">
        <v>8</v>
      </c>
      <c r="B45" s="11">
        <v>5026.6760000000004</v>
      </c>
      <c r="C45" s="11">
        <v>3238.087</v>
      </c>
      <c r="D45" s="11">
        <v>3530.3629999999998</v>
      </c>
      <c r="E45" s="12">
        <v>-0.3558194321655106</v>
      </c>
      <c r="F45" s="12">
        <v>9.0261935519335909E-2</v>
      </c>
    </row>
    <row r="46" spans="1:6" x14ac:dyDescent="0.25">
      <c r="A46" s="13"/>
      <c r="B46" s="3"/>
      <c r="C46" s="3"/>
      <c r="D46" s="3"/>
      <c r="E46" s="3"/>
      <c r="F46" s="3"/>
    </row>
    <row r="47" spans="1:6" x14ac:dyDescent="0.25">
      <c r="A47" s="10" t="s">
        <v>9</v>
      </c>
      <c r="B47" s="11">
        <v>-3754.2230000000004</v>
      </c>
      <c r="C47" s="11">
        <v>-2004.1659999999999</v>
      </c>
      <c r="D47" s="11">
        <v>-2276.7699999999995</v>
      </c>
      <c r="E47" s="3"/>
      <c r="F47" s="3"/>
    </row>
    <row r="48" spans="1:6" x14ac:dyDescent="0.25">
      <c r="A48" s="10" t="s">
        <v>10</v>
      </c>
      <c r="B48" s="12">
        <v>0.25314004722007144</v>
      </c>
      <c r="C48" s="12">
        <v>0.38106480770899609</v>
      </c>
      <c r="D48" s="12">
        <v>0.35508898093482177</v>
      </c>
      <c r="E48" s="3"/>
      <c r="F48" s="3"/>
    </row>
    <row r="49" spans="1:6" ht="15.75" thickBot="1" x14ac:dyDescent="0.3">
      <c r="B49" s="3"/>
      <c r="C49" s="3"/>
      <c r="D49" s="3"/>
      <c r="E49" s="3"/>
      <c r="F49" s="3"/>
    </row>
    <row r="50" spans="1:6" x14ac:dyDescent="0.25">
      <c r="A50" s="14" t="s">
        <v>15</v>
      </c>
      <c r="B50" s="15">
        <v>22904.151000000002</v>
      </c>
      <c r="C50" s="15">
        <v>18192.737000000001</v>
      </c>
      <c r="D50" s="15">
        <v>22825.566999999999</v>
      </c>
      <c r="E50" s="16">
        <v>-0.2057013158881113</v>
      </c>
      <c r="F50" s="16">
        <v>0.25465272212751705</v>
      </c>
    </row>
    <row r="51" spans="1:6" x14ac:dyDescent="0.25">
      <c r="A51" s="9" t="s">
        <v>16</v>
      </c>
      <c r="B51" s="17">
        <v>32708.208999999995</v>
      </c>
      <c r="C51" s="17">
        <v>24795.569</v>
      </c>
      <c r="D51" s="17">
        <v>30362.023000000001</v>
      </c>
      <c r="E51" s="18">
        <v>-0.24191602786933386</v>
      </c>
      <c r="F51" s="18">
        <v>0.22449390050294879</v>
      </c>
    </row>
    <row r="52" spans="1:6" x14ac:dyDescent="0.25">
      <c r="A52" s="3"/>
      <c r="B52" s="3"/>
      <c r="C52" s="3"/>
      <c r="D52" s="3"/>
      <c r="E52" s="9"/>
      <c r="F52" s="9"/>
    </row>
    <row r="53" spans="1:6" x14ac:dyDescent="0.25">
      <c r="A53" s="9" t="s">
        <v>17</v>
      </c>
      <c r="B53" s="17">
        <v>-9804.0579999999936</v>
      </c>
      <c r="C53" s="17">
        <v>-6602.8319999999985</v>
      </c>
      <c r="D53" s="17">
        <v>-7536.4560000000019</v>
      </c>
      <c r="E53" s="18">
        <v>-0.32652050814060846</v>
      </c>
      <c r="F53" s="18">
        <v>0.14139750943231685</v>
      </c>
    </row>
    <row r="54" spans="1:6" ht="15.75" thickBot="1" x14ac:dyDescent="0.3">
      <c r="A54" s="19" t="s">
        <v>18</v>
      </c>
      <c r="B54" s="20">
        <v>0.70025695995766701</v>
      </c>
      <c r="C54" s="20">
        <v>0.7337091961874318</v>
      </c>
      <c r="D54" s="20">
        <v>0.75178017617600768</v>
      </c>
      <c r="E54" s="20"/>
      <c r="F54" s="20"/>
    </row>
  </sheetData>
  <mergeCells count="1">
    <mergeCell ref="A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1343D-897C-4535-BCC6-80DFB17FD608}">
  <dimension ref="A1:K69"/>
  <sheetViews>
    <sheetView workbookViewId="0">
      <selection activeCell="A13" sqref="A13"/>
    </sheetView>
  </sheetViews>
  <sheetFormatPr baseColWidth="10" defaultColWidth="8.7109375" defaultRowHeight="15" x14ac:dyDescent="0.25"/>
  <cols>
    <col min="1" max="1" width="28.85546875" customWidth="1"/>
    <col min="2" max="11" width="10.5703125" customWidth="1"/>
  </cols>
  <sheetData>
    <row r="1" spans="1:11" x14ac:dyDescent="0.25">
      <c r="G1" s="21"/>
    </row>
    <row r="4" spans="1:11" x14ac:dyDescent="0.25">
      <c r="G4" s="21"/>
    </row>
    <row r="5" spans="1:11" x14ac:dyDescent="0.25">
      <c r="A5" s="22"/>
      <c r="B5" s="22"/>
      <c r="C5" s="22"/>
      <c r="D5" s="22" t="s">
        <v>19</v>
      </c>
      <c r="E5" s="22"/>
      <c r="G5" s="23"/>
      <c r="H5" s="22"/>
      <c r="I5" s="22"/>
      <c r="J5" s="22"/>
      <c r="K5" s="22"/>
    </row>
    <row r="6" spans="1:11" x14ac:dyDescent="0.25">
      <c r="A6" s="22"/>
      <c r="B6" s="22"/>
      <c r="C6" s="22"/>
      <c r="D6" s="22"/>
      <c r="E6" s="22"/>
      <c r="G6" s="23"/>
      <c r="H6" s="22"/>
      <c r="I6" s="22"/>
      <c r="J6" s="22"/>
      <c r="K6" s="22"/>
    </row>
    <row r="7" spans="1:11" x14ac:dyDescent="0.25">
      <c r="A7" s="22"/>
      <c r="B7" s="22"/>
      <c r="C7" s="22"/>
      <c r="D7" s="22"/>
      <c r="E7" s="22"/>
      <c r="G7" s="23"/>
      <c r="H7" s="22"/>
      <c r="I7" s="22"/>
      <c r="J7" s="22"/>
      <c r="K7" s="22"/>
    </row>
    <row r="8" spans="1:11" x14ac:dyDescent="0.25">
      <c r="A8" s="22"/>
      <c r="B8" s="22"/>
      <c r="C8" s="22"/>
      <c r="D8" s="22"/>
      <c r="E8" s="22"/>
      <c r="G8" s="23"/>
      <c r="H8" s="22"/>
      <c r="I8" s="22"/>
      <c r="J8" s="22"/>
      <c r="K8" s="22"/>
    </row>
    <row r="9" spans="1:11" ht="15.75" x14ac:dyDescent="0.25">
      <c r="A9" s="24" t="s">
        <v>20</v>
      </c>
      <c r="B9" s="24"/>
      <c r="C9" s="25"/>
      <c r="D9" s="25"/>
      <c r="E9" s="25"/>
      <c r="F9" s="25"/>
      <c r="G9" s="25"/>
      <c r="H9" s="25"/>
      <c r="I9" s="25"/>
      <c r="J9" s="25"/>
      <c r="K9" s="25"/>
    </row>
    <row r="10" spans="1:11" ht="11.45" customHeight="1" x14ac:dyDescent="0.25">
      <c r="C10" s="26"/>
      <c r="D10" s="26"/>
      <c r="E10" s="26"/>
      <c r="G10" s="21"/>
      <c r="H10" s="26"/>
      <c r="I10" s="26"/>
      <c r="J10" s="26"/>
      <c r="K10" s="26"/>
    </row>
    <row r="11" spans="1:11" ht="15.75" x14ac:dyDescent="0.25">
      <c r="A11" s="144" t="s">
        <v>21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</row>
    <row r="12" spans="1:11" ht="15.75" thickBot="1" x14ac:dyDescent="0.3">
      <c r="A12" s="22"/>
      <c r="B12" s="22"/>
      <c r="C12" s="22"/>
      <c r="D12" s="22"/>
      <c r="E12" s="22"/>
      <c r="F12" s="22"/>
      <c r="G12" s="23"/>
      <c r="H12" s="22"/>
      <c r="I12" s="22"/>
      <c r="J12" s="22"/>
      <c r="K12" s="22"/>
    </row>
    <row r="13" spans="1:11" ht="15.75" thickBot="1" x14ac:dyDescent="0.3">
      <c r="A13" s="27" t="s">
        <v>22</v>
      </c>
      <c r="B13" s="28" t="s">
        <v>23</v>
      </c>
      <c r="C13" s="28"/>
      <c r="D13" s="29"/>
      <c r="E13" s="29"/>
      <c r="F13" s="30"/>
      <c r="G13" s="28" t="s">
        <v>24</v>
      </c>
      <c r="H13" s="28"/>
      <c r="I13" s="29"/>
      <c r="J13" s="29"/>
      <c r="K13" s="31"/>
    </row>
    <row r="14" spans="1:11" x14ac:dyDescent="0.25">
      <c r="A14" s="32"/>
      <c r="B14" s="33" t="s">
        <v>25</v>
      </c>
      <c r="C14" s="33"/>
      <c r="D14" s="26"/>
      <c r="E14" s="34" t="s">
        <v>26</v>
      </c>
      <c r="F14" s="34"/>
      <c r="G14" s="33" t="s">
        <v>25</v>
      </c>
      <c r="H14" s="33"/>
      <c r="I14" s="26"/>
      <c r="J14" s="34" t="s">
        <v>26</v>
      </c>
      <c r="K14" s="34"/>
    </row>
    <row r="15" spans="1:11" ht="15.75" thickBot="1" x14ac:dyDescent="0.3">
      <c r="A15" s="35"/>
      <c r="B15" s="36" t="s">
        <v>27</v>
      </c>
      <c r="C15" s="36" t="s">
        <v>28</v>
      </c>
      <c r="D15" s="36" t="s">
        <v>29</v>
      </c>
      <c r="E15" s="37" t="s">
        <v>4</v>
      </c>
      <c r="F15" s="37" t="s">
        <v>5</v>
      </c>
      <c r="G15" s="36" t="s">
        <v>27</v>
      </c>
      <c r="H15" s="36" t="s">
        <v>28</v>
      </c>
      <c r="I15" s="36" t="s">
        <v>29</v>
      </c>
      <c r="J15" s="37" t="s">
        <v>4</v>
      </c>
      <c r="K15" s="37" t="s">
        <v>5</v>
      </c>
    </row>
    <row r="16" spans="1:11" x14ac:dyDescent="0.25">
      <c r="A16" s="32"/>
      <c r="B16" s="38"/>
      <c r="C16" s="38"/>
      <c r="D16" s="38"/>
      <c r="E16" s="38"/>
      <c r="F16" s="39"/>
      <c r="G16" s="38"/>
      <c r="H16" s="38"/>
      <c r="I16" s="38"/>
      <c r="J16" s="38"/>
      <c r="K16" s="39"/>
    </row>
    <row r="17" spans="1:11" x14ac:dyDescent="0.25">
      <c r="A17" s="40" t="s">
        <v>30</v>
      </c>
      <c r="B17" s="41">
        <v>2632.2619999999997</v>
      </c>
      <c r="C17" s="41">
        <v>2925.808</v>
      </c>
      <c r="D17" s="41">
        <v>2695.3850000000002</v>
      </c>
      <c r="E17" s="42">
        <v>0.11151853424925039</v>
      </c>
      <c r="F17" s="43">
        <v>-7.8755338696182314E-2</v>
      </c>
      <c r="G17" s="41">
        <v>3655.799</v>
      </c>
      <c r="H17" s="41">
        <v>3426.607</v>
      </c>
      <c r="I17" s="41">
        <v>3853.8310000000001</v>
      </c>
      <c r="J17" s="42">
        <v>-6.2692724627365998E-2</v>
      </c>
      <c r="K17" s="43">
        <v>0.1246784355486346</v>
      </c>
    </row>
    <row r="18" spans="1:11" x14ac:dyDescent="0.25">
      <c r="A18" s="44" t="s">
        <v>31</v>
      </c>
      <c r="B18" s="45">
        <v>2063.386</v>
      </c>
      <c r="C18" s="45">
        <v>2425.2440000000001</v>
      </c>
      <c r="D18" s="45">
        <v>2170.212</v>
      </c>
      <c r="E18" s="46">
        <v>0.17537096791390472</v>
      </c>
      <c r="F18" s="47">
        <v>-0.10515725428039412</v>
      </c>
      <c r="G18" s="45">
        <v>3354.11</v>
      </c>
      <c r="H18" s="45">
        <v>3231.4180000000001</v>
      </c>
      <c r="I18" s="45">
        <v>3635.62</v>
      </c>
      <c r="J18" s="46">
        <v>-3.6579599357206533E-2</v>
      </c>
      <c r="K18" s="47">
        <v>0.12508502459291856</v>
      </c>
    </row>
    <row r="19" spans="1:11" x14ac:dyDescent="0.25">
      <c r="A19" s="44" t="s">
        <v>32</v>
      </c>
      <c r="B19" s="45">
        <v>568.87599999999998</v>
      </c>
      <c r="C19" s="45">
        <v>500.56400000000002</v>
      </c>
      <c r="D19" s="45">
        <v>525.173</v>
      </c>
      <c r="E19" s="46">
        <v>-0.12008240811705882</v>
      </c>
      <c r="F19" s="47">
        <v>4.9162544649635168E-2</v>
      </c>
      <c r="G19" s="45">
        <v>301.68900000000002</v>
      </c>
      <c r="H19" s="45">
        <v>195.18899999999999</v>
      </c>
      <c r="I19" s="45">
        <v>218.21100000000001</v>
      </c>
      <c r="J19" s="46">
        <v>-0.3530125394031603</v>
      </c>
      <c r="K19" s="47">
        <v>0.11794722038639482</v>
      </c>
    </row>
    <row r="20" spans="1:11" x14ac:dyDescent="0.25">
      <c r="A20" s="44"/>
      <c r="B20" s="45"/>
      <c r="C20" s="45"/>
      <c r="D20" s="45"/>
      <c r="E20" s="46"/>
      <c r="F20" s="47"/>
      <c r="G20" s="45"/>
      <c r="H20" s="45"/>
      <c r="I20" s="45"/>
      <c r="J20" s="46"/>
      <c r="K20" s="47"/>
    </row>
    <row r="21" spans="1:11" x14ac:dyDescent="0.25">
      <c r="A21" s="40" t="s">
        <v>33</v>
      </c>
      <c r="B21" s="41">
        <v>1272.453</v>
      </c>
      <c r="C21" s="41">
        <v>1233.921</v>
      </c>
      <c r="D21" s="41">
        <v>1253.5930000000001</v>
      </c>
      <c r="E21" s="42">
        <v>-3.0281668556716771E-2</v>
      </c>
      <c r="F21" s="43">
        <v>1.5942673801645345E-2</v>
      </c>
      <c r="G21" s="41">
        <v>5026.6760000000004</v>
      </c>
      <c r="H21" s="41">
        <v>3238.087</v>
      </c>
      <c r="I21" s="41">
        <v>3530.3629999999998</v>
      </c>
      <c r="J21" s="42">
        <v>-0.3558194321655106</v>
      </c>
      <c r="K21" s="43">
        <v>9.0261935519335909E-2</v>
      </c>
    </row>
    <row r="22" spans="1:11" x14ac:dyDescent="0.25">
      <c r="A22" s="44" t="s">
        <v>31</v>
      </c>
      <c r="B22" s="45">
        <v>1272.453</v>
      </c>
      <c r="C22" s="45">
        <v>1233.921</v>
      </c>
      <c r="D22" s="45">
        <v>1253.5930000000001</v>
      </c>
      <c r="E22" s="46">
        <v>-3.0281668556716771E-2</v>
      </c>
      <c r="F22" s="47">
        <v>1.5942673801645345E-2</v>
      </c>
      <c r="G22" s="45">
        <v>5026.6760000000004</v>
      </c>
      <c r="H22" s="45">
        <v>3238.087</v>
      </c>
      <c r="I22" s="45">
        <v>3530.3629999999998</v>
      </c>
      <c r="J22" s="46">
        <v>-0.3558194321655106</v>
      </c>
      <c r="K22" s="47">
        <v>9.0261935519335909E-2</v>
      </c>
    </row>
    <row r="23" spans="1:11" x14ac:dyDescent="0.25">
      <c r="A23" s="44" t="s">
        <v>32</v>
      </c>
      <c r="B23" s="45">
        <v>0</v>
      </c>
      <c r="C23" s="45">
        <v>0</v>
      </c>
      <c r="D23" s="45">
        <v>0</v>
      </c>
      <c r="E23" s="46"/>
      <c r="F23" s="47"/>
      <c r="G23" s="45">
        <v>0</v>
      </c>
      <c r="H23" s="45">
        <v>0</v>
      </c>
      <c r="I23" s="45">
        <v>0</v>
      </c>
      <c r="J23" s="46"/>
      <c r="K23" s="47"/>
    </row>
    <row r="24" spans="1:11" x14ac:dyDescent="0.25">
      <c r="A24" s="44"/>
      <c r="B24" s="45"/>
      <c r="C24" s="45"/>
      <c r="D24" s="45"/>
      <c r="E24" s="46"/>
      <c r="F24" s="47"/>
      <c r="G24" s="45"/>
      <c r="H24" s="45"/>
      <c r="I24" s="45"/>
      <c r="J24" s="46"/>
      <c r="K24" s="47"/>
    </row>
    <row r="25" spans="1:11" x14ac:dyDescent="0.25">
      <c r="A25" s="40" t="s">
        <v>34</v>
      </c>
      <c r="B25" s="41">
        <v>775.61899999999991</v>
      </c>
      <c r="C25" s="41">
        <v>794.37</v>
      </c>
      <c r="D25" s="41">
        <v>864.02599999999995</v>
      </c>
      <c r="E25" s="42">
        <v>2.4175529480324864E-2</v>
      </c>
      <c r="F25" s="43">
        <v>8.7687097951835977E-2</v>
      </c>
      <c r="G25" s="41">
        <v>512.86599999999999</v>
      </c>
      <c r="H25" s="41">
        <v>347.80699999999996</v>
      </c>
      <c r="I25" s="41">
        <v>605.90499999999997</v>
      </c>
      <c r="J25" s="42">
        <v>-0.32183650310217488</v>
      </c>
      <c r="K25" s="43">
        <v>0.74207247122685871</v>
      </c>
    </row>
    <row r="26" spans="1:11" x14ac:dyDescent="0.25">
      <c r="A26" s="44" t="s">
        <v>31</v>
      </c>
      <c r="B26" s="45">
        <v>775.61899999999991</v>
      </c>
      <c r="C26" s="45">
        <v>794.37</v>
      </c>
      <c r="D26" s="45">
        <v>864.02599999999995</v>
      </c>
      <c r="E26" s="46">
        <v>2.4175529480324864E-2</v>
      </c>
      <c r="F26" s="47">
        <v>8.7687097951835977E-2</v>
      </c>
      <c r="G26" s="45">
        <v>512.86599999999999</v>
      </c>
      <c r="H26" s="45">
        <v>347.80699999999996</v>
      </c>
      <c r="I26" s="45">
        <v>605.90499999999997</v>
      </c>
      <c r="J26" s="46">
        <v>-0.32183650310217488</v>
      </c>
      <c r="K26" s="47">
        <v>0.74207247122685871</v>
      </c>
    </row>
    <row r="27" spans="1:11" x14ac:dyDescent="0.25">
      <c r="A27" s="44" t="s">
        <v>32</v>
      </c>
      <c r="B27" s="45">
        <v>0</v>
      </c>
      <c r="C27" s="45">
        <v>0</v>
      </c>
      <c r="D27" s="45">
        <v>0</v>
      </c>
      <c r="E27" s="46"/>
      <c r="F27" s="47"/>
      <c r="G27" s="45">
        <v>0</v>
      </c>
      <c r="H27" s="45">
        <v>0</v>
      </c>
      <c r="I27" s="45">
        <v>0</v>
      </c>
      <c r="J27" s="46"/>
      <c r="K27" s="47"/>
    </row>
    <row r="28" spans="1:11" x14ac:dyDescent="0.25">
      <c r="A28" s="44"/>
      <c r="B28" s="45"/>
      <c r="C28" s="45"/>
      <c r="D28" s="45"/>
      <c r="E28" s="46"/>
      <c r="F28" s="47"/>
      <c r="G28" s="45"/>
      <c r="H28" s="45"/>
      <c r="I28" s="45"/>
      <c r="J28" s="46"/>
      <c r="K28" s="47"/>
    </row>
    <row r="29" spans="1:11" x14ac:dyDescent="0.25">
      <c r="A29" s="40" t="s">
        <v>35</v>
      </c>
      <c r="B29" s="41">
        <v>4995.0450000000001</v>
      </c>
      <c r="C29" s="41">
        <v>3621.0780000000004</v>
      </c>
      <c r="D29" s="41">
        <v>4514.259</v>
      </c>
      <c r="E29" s="42">
        <v>-0.27506599039648283</v>
      </c>
      <c r="F29" s="43">
        <v>0.24666162949265369</v>
      </c>
      <c r="G29" s="41">
        <v>3866.259</v>
      </c>
      <c r="H29" s="41">
        <v>2821.4030000000002</v>
      </c>
      <c r="I29" s="41">
        <v>3431.8020000000001</v>
      </c>
      <c r="J29" s="42">
        <v>-0.27024987203392214</v>
      </c>
      <c r="K29" s="43">
        <v>0.21634591017305924</v>
      </c>
    </row>
    <row r="30" spans="1:11" x14ac:dyDescent="0.25">
      <c r="A30" s="44" t="s">
        <v>31</v>
      </c>
      <c r="B30" s="48">
        <v>118.83500000000001</v>
      </c>
      <c r="C30" s="48">
        <v>93.518000000000001</v>
      </c>
      <c r="D30" s="48">
        <v>126.248</v>
      </c>
      <c r="E30" s="46">
        <v>-0.2130432953254513</v>
      </c>
      <c r="F30" s="47">
        <v>0.34998609893282578</v>
      </c>
      <c r="G30" s="48">
        <v>734.3130000000001</v>
      </c>
      <c r="H30" s="48">
        <v>612.673</v>
      </c>
      <c r="I30" s="48">
        <v>729.59100000000001</v>
      </c>
      <c r="J30" s="46">
        <v>-0.16565143201877139</v>
      </c>
      <c r="K30" s="47">
        <v>0.19083263013059171</v>
      </c>
    </row>
    <row r="31" spans="1:11" x14ac:dyDescent="0.25">
      <c r="A31" s="44" t="s">
        <v>32</v>
      </c>
      <c r="B31" s="48">
        <v>4876.21</v>
      </c>
      <c r="C31" s="48">
        <v>3527.5600000000004</v>
      </c>
      <c r="D31" s="48">
        <v>4388.0110000000004</v>
      </c>
      <c r="E31" s="46">
        <v>-0.27657750589084545</v>
      </c>
      <c r="F31" s="47">
        <v>0.24392242796720678</v>
      </c>
      <c r="G31" s="48">
        <v>3131.9459999999999</v>
      </c>
      <c r="H31" s="48">
        <v>2208.73</v>
      </c>
      <c r="I31" s="48">
        <v>2702.2110000000002</v>
      </c>
      <c r="J31" s="46">
        <v>-0.29477392011228798</v>
      </c>
      <c r="K31" s="47">
        <v>0.22342296251692159</v>
      </c>
    </row>
    <row r="32" spans="1:11" x14ac:dyDescent="0.25">
      <c r="A32" s="44"/>
      <c r="B32" s="45"/>
      <c r="C32" s="45"/>
      <c r="D32" s="45"/>
      <c r="E32" s="46"/>
      <c r="F32" s="47"/>
      <c r="G32" s="45"/>
      <c r="H32" s="45"/>
      <c r="I32" s="45"/>
      <c r="J32" s="46"/>
      <c r="K32" s="47"/>
    </row>
    <row r="33" spans="1:11" x14ac:dyDescent="0.25">
      <c r="A33" s="40" t="s">
        <v>36</v>
      </c>
      <c r="B33" s="41">
        <v>4105.3429999999998</v>
      </c>
      <c r="C33" s="41">
        <v>3040.1320000000001</v>
      </c>
      <c r="D33" s="41">
        <v>3757.03</v>
      </c>
      <c r="E33" s="42">
        <v>-0.25946942801125261</v>
      </c>
      <c r="F33" s="43">
        <v>0.23581147134400748</v>
      </c>
      <c r="G33" s="41">
        <v>3187.42</v>
      </c>
      <c r="H33" s="41">
        <v>2373.2469999999998</v>
      </c>
      <c r="I33" s="41">
        <v>2895.5880000000002</v>
      </c>
      <c r="J33" s="42">
        <v>-0.25543323440274585</v>
      </c>
      <c r="K33" s="43">
        <v>0.22009550628316413</v>
      </c>
    </row>
    <row r="34" spans="1:11" x14ac:dyDescent="0.25">
      <c r="A34" s="44" t="s">
        <v>31</v>
      </c>
      <c r="B34" s="45">
        <v>98.733000000000004</v>
      </c>
      <c r="C34" s="45">
        <v>82.004000000000005</v>
      </c>
      <c r="D34" s="45">
        <v>107.42</v>
      </c>
      <c r="E34" s="46">
        <v>-0.16943676379731193</v>
      </c>
      <c r="F34" s="47">
        <v>0.30993610067801564</v>
      </c>
      <c r="G34" s="45">
        <v>602.42600000000004</v>
      </c>
      <c r="H34" s="45">
        <v>506.46600000000001</v>
      </c>
      <c r="I34" s="45">
        <v>599.74099999999999</v>
      </c>
      <c r="J34" s="46">
        <v>-0.15928927370332627</v>
      </c>
      <c r="K34" s="47">
        <v>0.1841683350906082</v>
      </c>
    </row>
    <row r="35" spans="1:11" x14ac:dyDescent="0.25">
      <c r="A35" s="44" t="s">
        <v>32</v>
      </c>
      <c r="B35" s="45">
        <v>4006.61</v>
      </c>
      <c r="C35" s="45">
        <v>2958.1280000000002</v>
      </c>
      <c r="D35" s="45">
        <v>3649.61</v>
      </c>
      <c r="E35" s="46">
        <v>-0.26168806048005672</v>
      </c>
      <c r="F35" s="47">
        <v>0.23375661905096734</v>
      </c>
      <c r="G35" s="45">
        <v>2584.9940000000001</v>
      </c>
      <c r="H35" s="45">
        <v>1866.7809999999999</v>
      </c>
      <c r="I35" s="45">
        <v>2295.8470000000002</v>
      </c>
      <c r="J35" s="46">
        <v>-0.27783932960772834</v>
      </c>
      <c r="K35" s="47">
        <v>0.22984270784843014</v>
      </c>
    </row>
    <row r="36" spans="1:11" x14ac:dyDescent="0.25">
      <c r="A36" s="44"/>
      <c r="B36" s="45"/>
      <c r="C36" s="45"/>
      <c r="D36" s="45"/>
      <c r="E36" s="46"/>
      <c r="F36" s="47"/>
      <c r="G36" s="45"/>
      <c r="H36" s="45"/>
      <c r="I36" s="45"/>
      <c r="J36" s="46"/>
      <c r="K36" s="47"/>
    </row>
    <row r="37" spans="1:11" x14ac:dyDescent="0.25">
      <c r="A37" s="40" t="s">
        <v>37</v>
      </c>
      <c r="B37" s="41">
        <v>889.702</v>
      </c>
      <c r="C37" s="41">
        <v>580.94600000000003</v>
      </c>
      <c r="D37" s="41">
        <v>757.22899999999993</v>
      </c>
      <c r="E37" s="42">
        <v>-0.34703305151612557</v>
      </c>
      <c r="F37" s="43">
        <v>0.30344128369934537</v>
      </c>
      <c r="G37" s="41">
        <v>678.83899999999994</v>
      </c>
      <c r="H37" s="41">
        <v>448.15600000000001</v>
      </c>
      <c r="I37" s="41">
        <v>536.21399999999994</v>
      </c>
      <c r="J37" s="42">
        <v>-0.33981989838533139</v>
      </c>
      <c r="K37" s="43">
        <v>0.19648961522327033</v>
      </c>
    </row>
    <row r="38" spans="1:11" x14ac:dyDescent="0.25">
      <c r="A38" s="44" t="s">
        <v>31</v>
      </c>
      <c r="B38" s="45">
        <v>20.102</v>
      </c>
      <c r="C38" s="45">
        <v>11.513999999999999</v>
      </c>
      <c r="D38" s="45">
        <v>18.827999999999999</v>
      </c>
      <c r="E38" s="46">
        <v>-0.42722117202268434</v>
      </c>
      <c r="F38" s="47">
        <v>0.63522668056279319</v>
      </c>
      <c r="G38" s="45">
        <v>131.887</v>
      </c>
      <c r="H38" s="45">
        <v>106.20699999999999</v>
      </c>
      <c r="I38" s="45">
        <v>129.85</v>
      </c>
      <c r="J38" s="46">
        <v>-0.19471213993797726</v>
      </c>
      <c r="K38" s="47">
        <v>0.22261244550735829</v>
      </c>
    </row>
    <row r="39" spans="1:11" x14ac:dyDescent="0.25">
      <c r="A39" s="44" t="s">
        <v>32</v>
      </c>
      <c r="B39" s="45">
        <v>869.6</v>
      </c>
      <c r="C39" s="45">
        <v>569.43200000000002</v>
      </c>
      <c r="D39" s="45">
        <v>738.40099999999995</v>
      </c>
      <c r="E39" s="46">
        <v>-0.345179392824287</v>
      </c>
      <c r="F39" s="47">
        <v>0.29673253347195089</v>
      </c>
      <c r="G39" s="45">
        <v>546.952</v>
      </c>
      <c r="H39" s="45">
        <v>341.94900000000001</v>
      </c>
      <c r="I39" s="45">
        <v>406.36399999999998</v>
      </c>
      <c r="J39" s="46">
        <v>-0.37480985534379613</v>
      </c>
      <c r="K39" s="47">
        <v>0.18837604438088709</v>
      </c>
    </row>
    <row r="40" spans="1:11" x14ac:dyDescent="0.25">
      <c r="A40" s="44"/>
      <c r="B40" s="45"/>
      <c r="C40" s="45"/>
      <c r="D40" s="45"/>
      <c r="E40" s="46"/>
      <c r="F40" s="47"/>
      <c r="G40" s="45"/>
      <c r="H40" s="45"/>
      <c r="I40" s="45"/>
      <c r="J40" s="46"/>
      <c r="K40" s="47"/>
    </row>
    <row r="41" spans="1:11" x14ac:dyDescent="0.25">
      <c r="A41" s="40" t="s">
        <v>38</v>
      </c>
      <c r="B41" s="41">
        <v>10535.682000000001</v>
      </c>
      <c r="C41" s="41">
        <v>7646.4420000000009</v>
      </c>
      <c r="D41" s="41">
        <v>10763.637999999999</v>
      </c>
      <c r="E41" s="42">
        <v>-0.27423378951642613</v>
      </c>
      <c r="F41" s="43">
        <v>0.40766620606028237</v>
      </c>
      <c r="G41" s="41">
        <v>13513.919</v>
      </c>
      <c r="H41" s="41">
        <v>9941.5470000000005</v>
      </c>
      <c r="I41" s="41">
        <v>13151.92</v>
      </c>
      <c r="J41" s="42">
        <v>-0.2643475959860348</v>
      </c>
      <c r="K41" s="43">
        <v>0.32292489287632997</v>
      </c>
    </row>
    <row r="42" spans="1:11" x14ac:dyDescent="0.25">
      <c r="A42" s="44" t="s">
        <v>31</v>
      </c>
      <c r="B42" s="48">
        <v>694.30700000000002</v>
      </c>
      <c r="C42" s="48">
        <v>588.49200000000008</v>
      </c>
      <c r="D42" s="48">
        <v>773.928</v>
      </c>
      <c r="E42" s="46">
        <v>-0.15240376375292189</v>
      </c>
      <c r="F42" s="47">
        <v>0.3151036887502292</v>
      </c>
      <c r="G42" s="48">
        <v>7729.6329999999998</v>
      </c>
      <c r="H42" s="48">
        <v>5607.2890000000007</v>
      </c>
      <c r="I42" s="48">
        <v>7487.415</v>
      </c>
      <c r="J42" s="46">
        <v>-0.27457241501634028</v>
      </c>
      <c r="K42" s="47">
        <v>0.33530035637542477</v>
      </c>
    </row>
    <row r="43" spans="1:11" x14ac:dyDescent="0.25">
      <c r="A43" s="44" t="s">
        <v>32</v>
      </c>
      <c r="B43" s="48">
        <v>9841.375</v>
      </c>
      <c r="C43" s="48">
        <v>7057.9500000000007</v>
      </c>
      <c r="D43" s="48">
        <v>9989.7099999999991</v>
      </c>
      <c r="E43" s="46">
        <v>-0.28282887299792958</v>
      </c>
      <c r="F43" s="47">
        <v>0.415384070445384</v>
      </c>
      <c r="G43" s="48">
        <v>5784.2860000000001</v>
      </c>
      <c r="H43" s="48">
        <v>4334.2579999999998</v>
      </c>
      <c r="I43" s="48">
        <v>5664.5050000000001</v>
      </c>
      <c r="J43" s="46">
        <v>-0.25068400836334859</v>
      </c>
      <c r="K43" s="47">
        <v>0.30691458607217209</v>
      </c>
    </row>
    <row r="44" spans="1:11" x14ac:dyDescent="0.25">
      <c r="A44" s="44"/>
      <c r="B44" s="45"/>
      <c r="C44" s="45"/>
      <c r="D44" s="45"/>
      <c r="E44" s="46"/>
      <c r="F44" s="47"/>
      <c r="G44" s="45"/>
      <c r="H44" s="45"/>
      <c r="I44" s="45"/>
      <c r="J44" s="46"/>
      <c r="K44" s="47"/>
    </row>
    <row r="45" spans="1:11" x14ac:dyDescent="0.25">
      <c r="A45" s="40" t="s">
        <v>39</v>
      </c>
      <c r="B45" s="41">
        <v>4217.9170000000004</v>
      </c>
      <c r="C45" s="41">
        <v>3160.5750000000003</v>
      </c>
      <c r="D45" s="41">
        <v>4265.2660000000005</v>
      </c>
      <c r="E45" s="42">
        <v>-0.25067871179067774</v>
      </c>
      <c r="F45" s="43">
        <v>0.34952215973359285</v>
      </c>
      <c r="G45" s="41">
        <v>8426.7540000000008</v>
      </c>
      <c r="H45" s="41">
        <v>6051.2749999999996</v>
      </c>
      <c r="I45" s="41">
        <v>8422.6080000000002</v>
      </c>
      <c r="J45" s="42">
        <v>-0.28189727622284938</v>
      </c>
      <c r="K45" s="43">
        <v>0.39187328290318996</v>
      </c>
    </row>
    <row r="46" spans="1:11" x14ac:dyDescent="0.25">
      <c r="A46" s="44" t="s">
        <v>31</v>
      </c>
      <c r="B46" s="45">
        <v>586.55399999999997</v>
      </c>
      <c r="C46" s="45">
        <v>499.81800000000004</v>
      </c>
      <c r="D46" s="45">
        <v>679.60900000000004</v>
      </c>
      <c r="E46" s="46">
        <v>-0.14787385304677819</v>
      </c>
      <c r="F46" s="47">
        <v>0.35971293550852507</v>
      </c>
      <c r="G46" s="45">
        <v>6119.6890000000003</v>
      </c>
      <c r="H46" s="45">
        <v>4345.1970000000001</v>
      </c>
      <c r="I46" s="45">
        <v>5811.2290000000003</v>
      </c>
      <c r="J46" s="46">
        <v>-0.28996440832205689</v>
      </c>
      <c r="K46" s="47">
        <v>0.33739137719187418</v>
      </c>
    </row>
    <row r="47" spans="1:11" x14ac:dyDescent="0.25">
      <c r="A47" s="44" t="s">
        <v>32</v>
      </c>
      <c r="B47" s="45">
        <v>3631.3630000000003</v>
      </c>
      <c r="C47" s="45">
        <v>2660.7570000000001</v>
      </c>
      <c r="D47" s="45">
        <v>3585.6570000000002</v>
      </c>
      <c r="E47" s="46">
        <v>-0.2672842125670169</v>
      </c>
      <c r="F47" s="47">
        <v>0.3476078424298048</v>
      </c>
      <c r="G47" s="45">
        <v>2307.0650000000001</v>
      </c>
      <c r="H47" s="45">
        <v>1706.078</v>
      </c>
      <c r="I47" s="45">
        <v>2611.3789999999999</v>
      </c>
      <c r="J47" s="46">
        <v>-0.26049851217889397</v>
      </c>
      <c r="K47" s="47">
        <v>0.53063283155869778</v>
      </c>
    </row>
    <row r="48" spans="1:11" x14ac:dyDescent="0.25">
      <c r="A48" s="44"/>
      <c r="B48" s="45"/>
      <c r="C48" s="45"/>
      <c r="D48" s="45"/>
      <c r="E48" s="46"/>
      <c r="F48" s="47"/>
      <c r="G48" s="45"/>
      <c r="H48" s="45"/>
      <c r="I48" s="45"/>
      <c r="J48" s="46"/>
      <c r="K48" s="47"/>
    </row>
    <row r="49" spans="1:11" x14ac:dyDescent="0.25">
      <c r="A49" s="40" t="s">
        <v>40</v>
      </c>
      <c r="B49" s="41">
        <v>6317.7649999999994</v>
      </c>
      <c r="C49" s="41">
        <v>4485.8670000000002</v>
      </c>
      <c r="D49" s="41">
        <v>6498.3720000000003</v>
      </c>
      <c r="E49" s="42">
        <v>-0.28995981965141143</v>
      </c>
      <c r="F49" s="43">
        <v>0.4486323379627617</v>
      </c>
      <c r="G49" s="41">
        <v>5087.165</v>
      </c>
      <c r="H49" s="41">
        <v>3890.2719999999999</v>
      </c>
      <c r="I49" s="41">
        <v>4729.3119999999999</v>
      </c>
      <c r="J49" s="42">
        <v>-0.23527701578384033</v>
      </c>
      <c r="K49" s="43">
        <v>0.21567643599213629</v>
      </c>
    </row>
    <row r="50" spans="1:11" x14ac:dyDescent="0.25">
      <c r="A50" s="44" t="s">
        <v>31</v>
      </c>
      <c r="B50" s="45">
        <v>107.753</v>
      </c>
      <c r="C50" s="45">
        <v>88.674000000000007</v>
      </c>
      <c r="D50" s="45">
        <v>94.319000000000003</v>
      </c>
      <c r="E50" s="46">
        <v>-0.17706235557246661</v>
      </c>
      <c r="F50" s="47">
        <v>6.3660148408778178E-2</v>
      </c>
      <c r="G50" s="45">
        <v>1609.944</v>
      </c>
      <c r="H50" s="45">
        <v>1262.0920000000001</v>
      </c>
      <c r="I50" s="45">
        <v>1676.1859999999999</v>
      </c>
      <c r="J50" s="46">
        <v>-0.21606465814960016</v>
      </c>
      <c r="K50" s="47">
        <v>0.32810127946298667</v>
      </c>
    </row>
    <row r="51" spans="1:11" x14ac:dyDescent="0.25">
      <c r="A51" s="44" t="s">
        <v>32</v>
      </c>
      <c r="B51" s="45">
        <v>6210.0119999999997</v>
      </c>
      <c r="C51" s="45">
        <v>4397.1930000000002</v>
      </c>
      <c r="D51" s="45">
        <v>6404.0529999999999</v>
      </c>
      <c r="E51" s="46">
        <v>-0.29191875957727609</v>
      </c>
      <c r="F51" s="47">
        <v>0.45639570516918399</v>
      </c>
      <c r="G51" s="45">
        <v>3477.221</v>
      </c>
      <c r="H51" s="45">
        <v>2628.18</v>
      </c>
      <c r="I51" s="45">
        <v>3053.1260000000002</v>
      </c>
      <c r="J51" s="46">
        <v>-0.24417228585701056</v>
      </c>
      <c r="K51" s="47">
        <v>0.16168831662975916</v>
      </c>
    </row>
    <row r="52" spans="1:11" x14ac:dyDescent="0.25">
      <c r="A52" s="44"/>
      <c r="B52" s="45"/>
      <c r="C52" s="45"/>
      <c r="D52" s="45"/>
      <c r="E52" s="46"/>
      <c r="F52" s="47"/>
      <c r="G52" s="45"/>
      <c r="H52" s="45"/>
      <c r="I52" s="45"/>
      <c r="J52" s="46"/>
      <c r="K52" s="47"/>
    </row>
    <row r="53" spans="1:11" x14ac:dyDescent="0.25">
      <c r="A53" s="40" t="s">
        <v>41</v>
      </c>
      <c r="B53" s="41">
        <v>2693.0929999999998</v>
      </c>
      <c r="C53" s="41">
        <v>1971.1209999999999</v>
      </c>
      <c r="D53" s="41">
        <v>2734.67</v>
      </c>
      <c r="E53" s="42">
        <v>-0.26808283263890259</v>
      </c>
      <c r="F53" s="43">
        <v>0.3873678987743524</v>
      </c>
      <c r="G53" s="41">
        <v>6132.6940000000004</v>
      </c>
      <c r="H53" s="41">
        <v>5020.1210000000001</v>
      </c>
      <c r="I53" s="41">
        <v>5788.2060000000001</v>
      </c>
      <c r="J53" s="42">
        <v>-0.18141668245635609</v>
      </c>
      <c r="K53" s="43">
        <v>0.15300129219992906</v>
      </c>
    </row>
    <row r="54" spans="1:11" x14ac:dyDescent="0.25">
      <c r="A54" s="44" t="s">
        <v>31</v>
      </c>
      <c r="B54" s="45">
        <v>924.99</v>
      </c>
      <c r="C54" s="45">
        <v>654.82899999999995</v>
      </c>
      <c r="D54" s="45">
        <v>933.21799999999996</v>
      </c>
      <c r="E54" s="46">
        <v>-0.29206910344976711</v>
      </c>
      <c r="F54" s="47">
        <v>0.42513236280005928</v>
      </c>
      <c r="G54" s="45">
        <v>4455.3470000000007</v>
      </c>
      <c r="H54" s="45">
        <v>3748.797</v>
      </c>
      <c r="I54" s="45">
        <v>4111.51</v>
      </c>
      <c r="J54" s="46">
        <v>-0.1585847297640342</v>
      </c>
      <c r="K54" s="47">
        <v>9.6754505512034975E-2</v>
      </c>
    </row>
    <row r="55" spans="1:11" x14ac:dyDescent="0.25">
      <c r="A55" s="44" t="s">
        <v>32</v>
      </c>
      <c r="B55" s="45">
        <v>1768.1030000000001</v>
      </c>
      <c r="C55" s="45">
        <v>1316.2919999999999</v>
      </c>
      <c r="D55" s="45">
        <v>1801.452</v>
      </c>
      <c r="E55" s="46">
        <v>-0.255534321247122</v>
      </c>
      <c r="F55" s="47">
        <v>0.36858083160879207</v>
      </c>
      <c r="G55" s="45">
        <v>1677.347</v>
      </c>
      <c r="H55" s="45">
        <v>1271.3240000000001</v>
      </c>
      <c r="I55" s="45">
        <v>1676.6959999999999</v>
      </c>
      <c r="J55" s="46">
        <v>-0.2420626143546922</v>
      </c>
      <c r="K55" s="47">
        <v>0.3188581352983188</v>
      </c>
    </row>
    <row r="56" spans="1:11" x14ac:dyDescent="0.25">
      <c r="A56" s="40"/>
      <c r="B56" s="41"/>
      <c r="C56" s="41"/>
      <c r="D56" s="41"/>
      <c r="E56" s="42"/>
      <c r="F56" s="43"/>
      <c r="G56" s="41"/>
      <c r="H56" s="41"/>
      <c r="I56" s="41"/>
      <c r="J56" s="42"/>
      <c r="K56" s="49"/>
    </row>
    <row r="57" spans="1:11" x14ac:dyDescent="0.25">
      <c r="A57" s="40" t="s">
        <v>42</v>
      </c>
      <c r="B57" s="41">
        <v>22904.153999999999</v>
      </c>
      <c r="C57" s="41">
        <v>18192.740000000002</v>
      </c>
      <c r="D57" s="41">
        <v>22825.571000000004</v>
      </c>
      <c r="E57" s="42">
        <v>-0.20570128894522791</v>
      </c>
      <c r="F57" s="43">
        <v>0.2546527351020243</v>
      </c>
      <c r="G57" s="41">
        <v>32708.213000000003</v>
      </c>
      <c r="H57" s="41">
        <v>24795.572000000004</v>
      </c>
      <c r="I57" s="41">
        <v>30362.027000000002</v>
      </c>
      <c r="J57" s="42">
        <v>-0.24191602885795072</v>
      </c>
      <c r="K57" s="43">
        <v>0.22449391367136023</v>
      </c>
    </row>
    <row r="58" spans="1:11" x14ac:dyDescent="0.25">
      <c r="A58" s="50" t="s">
        <v>31</v>
      </c>
      <c r="B58" s="45">
        <v>5849.5899999999992</v>
      </c>
      <c r="C58" s="45">
        <v>5790.3739999999998</v>
      </c>
      <c r="D58" s="45">
        <v>6121.2249999999995</v>
      </c>
      <c r="E58" s="46">
        <v>-1.0123102644800652E-2</v>
      </c>
      <c r="F58" s="47">
        <v>5.7138105414261613E-2</v>
      </c>
      <c r="G58" s="45">
        <v>21812.945</v>
      </c>
      <c r="H58" s="45">
        <v>16786.071000000004</v>
      </c>
      <c r="I58" s="45">
        <v>20100.403999999999</v>
      </c>
      <c r="J58" s="46">
        <v>-0.23045370535707105</v>
      </c>
      <c r="K58" s="47">
        <v>0.19744542960648709</v>
      </c>
    </row>
    <row r="59" spans="1:11" x14ac:dyDescent="0.25">
      <c r="A59" s="50" t="s">
        <v>32</v>
      </c>
      <c r="B59" s="45">
        <v>17054.563999999998</v>
      </c>
      <c r="C59" s="45">
        <v>12402.366</v>
      </c>
      <c r="D59" s="45">
        <v>16704.345999999998</v>
      </c>
      <c r="E59" s="46">
        <v>-0.27278316818887888</v>
      </c>
      <c r="F59" s="47">
        <v>0.34686768637532528</v>
      </c>
      <c r="G59" s="45">
        <v>10895.268</v>
      </c>
      <c r="H59" s="45">
        <v>8009.5010000000002</v>
      </c>
      <c r="I59" s="45">
        <v>10261.623</v>
      </c>
      <c r="J59" s="46">
        <v>-0.26486425115931062</v>
      </c>
      <c r="K59" s="47">
        <v>0.28118131204428332</v>
      </c>
    </row>
    <row r="60" spans="1:11" ht="15.75" thickBot="1" x14ac:dyDescent="0.3">
      <c r="A60" s="51"/>
      <c r="B60" s="52"/>
      <c r="C60" s="52"/>
      <c r="D60" s="52"/>
      <c r="E60" s="52"/>
      <c r="F60" s="53"/>
      <c r="G60" s="52"/>
      <c r="H60" s="52"/>
      <c r="I60" s="52"/>
      <c r="J60" s="52"/>
      <c r="K60" s="53"/>
    </row>
    <row r="61" spans="1:11" ht="15.75" thickBot="1" x14ac:dyDescent="0.3">
      <c r="A61" s="54"/>
      <c r="B61" s="52"/>
      <c r="C61" s="72"/>
      <c r="D61" s="72"/>
      <c r="E61" s="72"/>
      <c r="F61" s="55"/>
      <c r="G61" s="55"/>
      <c r="H61" s="55"/>
      <c r="I61" s="55"/>
      <c r="J61" s="55"/>
      <c r="K61" s="55"/>
    </row>
    <row r="62" spans="1:11" ht="15.75" thickBot="1" x14ac:dyDescent="0.3">
      <c r="A62" s="54"/>
      <c r="B62" s="56"/>
      <c r="C62" s="36" t="s">
        <v>27</v>
      </c>
      <c r="D62" s="36" t="s">
        <v>28</v>
      </c>
      <c r="E62" s="36" t="s">
        <v>29</v>
      </c>
      <c r="F62" s="55"/>
      <c r="G62" s="55"/>
      <c r="H62" s="55"/>
      <c r="I62" s="55"/>
      <c r="J62" s="55"/>
      <c r="K62" s="55"/>
    </row>
    <row r="63" spans="1:11" x14ac:dyDescent="0.25">
      <c r="A63" s="57" t="s">
        <v>43</v>
      </c>
      <c r="B63" s="58"/>
      <c r="C63" s="59">
        <f>B57-G57</f>
        <v>-9804.0590000000047</v>
      </c>
      <c r="D63" s="59">
        <f>C57-H57</f>
        <v>-6602.8320000000022</v>
      </c>
      <c r="E63" s="60">
        <f>D57-I57</f>
        <v>-7536.4559999999983</v>
      </c>
      <c r="F63" s="55"/>
      <c r="G63" s="61"/>
      <c r="H63" s="61"/>
      <c r="I63" s="61"/>
      <c r="J63" s="55"/>
      <c r="K63" s="55"/>
    </row>
    <row r="64" spans="1:11" x14ac:dyDescent="0.25">
      <c r="A64" s="50" t="s">
        <v>31</v>
      </c>
      <c r="B64" s="55"/>
      <c r="C64" s="62">
        <f t="shared" ref="C64:E65" si="0">B58-G58</f>
        <v>-15963.355</v>
      </c>
      <c r="D64" s="62">
        <f t="shared" si="0"/>
        <v>-10995.697000000004</v>
      </c>
      <c r="E64" s="63">
        <f t="shared" si="0"/>
        <v>-13979.179</v>
      </c>
      <c r="F64" s="55"/>
      <c r="G64" s="61"/>
      <c r="H64" s="61"/>
      <c r="I64" s="62"/>
      <c r="J64" s="55"/>
      <c r="K64" s="55"/>
    </row>
    <row r="65" spans="1:11" x14ac:dyDescent="0.25">
      <c r="A65" s="50" t="s">
        <v>32</v>
      </c>
      <c r="B65" s="55"/>
      <c r="C65" s="62">
        <f t="shared" si="0"/>
        <v>6159.2959999999985</v>
      </c>
      <c r="D65" s="62">
        <f t="shared" si="0"/>
        <v>4392.8649999999998</v>
      </c>
      <c r="E65" s="63">
        <f t="shared" si="0"/>
        <v>6442.7229999999981</v>
      </c>
      <c r="F65" s="55"/>
      <c r="G65" s="61"/>
      <c r="H65" s="62"/>
      <c r="I65" s="62"/>
      <c r="J65" s="55"/>
      <c r="K65" s="55"/>
    </row>
    <row r="66" spans="1:11" x14ac:dyDescent="0.25">
      <c r="A66" s="50"/>
      <c r="B66" s="55"/>
      <c r="C66" s="62"/>
      <c r="D66" s="62"/>
      <c r="E66" s="63"/>
      <c r="F66" s="55"/>
      <c r="G66" s="55"/>
      <c r="H66" s="55"/>
      <c r="I66" s="55"/>
      <c r="J66" s="55"/>
      <c r="K66" s="55"/>
    </row>
    <row r="67" spans="1:11" x14ac:dyDescent="0.25">
      <c r="A67" s="40" t="s">
        <v>44</v>
      </c>
      <c r="B67" s="55"/>
      <c r="C67" s="64">
        <f t="shared" ref="C67:E69" si="1">B57/G57</f>
        <v>0.70025696604091447</v>
      </c>
      <c r="D67" s="64">
        <f t="shared" si="1"/>
        <v>0.73370922840578146</v>
      </c>
      <c r="E67" s="65">
        <f t="shared" si="1"/>
        <v>0.75178020887735864</v>
      </c>
      <c r="F67" s="55"/>
      <c r="G67" s="66"/>
      <c r="H67" s="55"/>
      <c r="I67" s="55"/>
      <c r="J67" s="55"/>
      <c r="K67" s="55"/>
    </row>
    <row r="68" spans="1:11" x14ac:dyDescent="0.25">
      <c r="A68" s="50" t="s">
        <v>31</v>
      </c>
      <c r="B68" s="55"/>
      <c r="C68" s="64">
        <f t="shared" si="1"/>
        <v>0.26817057485818624</v>
      </c>
      <c r="D68" s="64">
        <f t="shared" si="1"/>
        <v>0.3449511204855501</v>
      </c>
      <c r="E68" s="65">
        <f t="shared" si="1"/>
        <v>0.3045324362634701</v>
      </c>
      <c r="F68" s="55"/>
      <c r="G68" s="55"/>
      <c r="H68" s="67"/>
      <c r="I68" s="55"/>
      <c r="J68" s="55"/>
      <c r="K68" s="55"/>
    </row>
    <row r="69" spans="1:11" ht="15.75" thickBot="1" x14ac:dyDescent="0.3">
      <c r="A69" s="68" t="s">
        <v>32</v>
      </c>
      <c r="B69" s="69"/>
      <c r="C69" s="70">
        <f t="shared" si="1"/>
        <v>1.5653184483392237</v>
      </c>
      <c r="D69" s="70">
        <f t="shared" si="1"/>
        <v>1.5484567640356122</v>
      </c>
      <c r="E69" s="71">
        <f t="shared" si="1"/>
        <v>1.6278463942789556</v>
      </c>
      <c r="F69" s="55"/>
      <c r="G69" s="55"/>
      <c r="H69" s="55"/>
      <c r="I69" s="55"/>
      <c r="J69" s="55"/>
      <c r="K69" s="55"/>
    </row>
  </sheetData>
  <mergeCells count="1">
    <mergeCell ref="A11:K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7836-8B03-4C61-8CCF-807C66030B93}">
  <dimension ref="A4:K53"/>
  <sheetViews>
    <sheetView workbookViewId="0">
      <selection activeCell="A12" sqref="A12"/>
    </sheetView>
  </sheetViews>
  <sheetFormatPr baseColWidth="10" defaultColWidth="8.7109375" defaultRowHeight="15" x14ac:dyDescent="0.25"/>
  <cols>
    <col min="1" max="1" width="28.85546875" customWidth="1"/>
    <col min="2" max="11" width="10.85546875" customWidth="1"/>
  </cols>
  <sheetData>
    <row r="4" spans="1:11" x14ac:dyDescent="0.25">
      <c r="G4" s="73"/>
    </row>
    <row r="8" spans="1:11" ht="18.75" x14ac:dyDescent="0.25">
      <c r="A8" s="74" t="s">
        <v>45</v>
      </c>
      <c r="B8" s="75"/>
      <c r="C8" s="75"/>
      <c r="D8" s="76"/>
      <c r="E8" s="76"/>
      <c r="F8" s="76"/>
      <c r="G8" s="76"/>
      <c r="H8" s="76"/>
      <c r="I8" s="76"/>
      <c r="J8" s="76"/>
      <c r="K8" s="76"/>
    </row>
    <row r="9" spans="1:11" ht="8.4499999999999993" customHeight="1" x14ac:dyDescent="0.25">
      <c r="A9" s="74"/>
      <c r="B9" s="75"/>
      <c r="C9" s="75"/>
      <c r="D9" s="76"/>
      <c r="E9" s="76"/>
      <c r="F9" s="76"/>
      <c r="G9" s="76"/>
      <c r="H9" s="76"/>
      <c r="I9" s="76"/>
      <c r="J9" s="76"/>
      <c r="K9" s="76"/>
    </row>
    <row r="10" spans="1:11" ht="18.75" x14ac:dyDescent="0.3">
      <c r="A10" s="145" t="s">
        <v>46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</row>
    <row r="11" spans="1:11" ht="16.5" thickBot="1" x14ac:dyDescent="0.3">
      <c r="A11" s="77"/>
      <c r="B11" s="78"/>
      <c r="C11" s="79"/>
      <c r="D11" s="80"/>
      <c r="E11" s="80"/>
      <c r="F11" s="81"/>
      <c r="G11" s="82"/>
      <c r="H11" s="79"/>
      <c r="I11" s="79"/>
      <c r="J11" s="79"/>
      <c r="K11" s="79"/>
    </row>
    <row r="12" spans="1:11" ht="15.75" thickBot="1" x14ac:dyDescent="0.3">
      <c r="A12" s="83" t="s">
        <v>22</v>
      </c>
      <c r="B12" s="84" t="s">
        <v>23</v>
      </c>
      <c r="C12" s="84"/>
      <c r="D12" s="84"/>
      <c r="E12" s="85"/>
      <c r="F12" s="86"/>
      <c r="G12" s="84" t="s">
        <v>24</v>
      </c>
      <c r="H12" s="84"/>
      <c r="I12" s="84"/>
      <c r="J12" s="85"/>
      <c r="K12" s="87"/>
    </row>
    <row r="13" spans="1:11" x14ac:dyDescent="0.25">
      <c r="A13" s="88"/>
      <c r="B13" s="54"/>
      <c r="C13" s="89" t="s">
        <v>25</v>
      </c>
      <c r="D13" s="90"/>
      <c r="E13" s="89" t="s">
        <v>47</v>
      </c>
      <c r="F13" s="91"/>
      <c r="G13" s="54"/>
      <c r="H13" s="89" t="s">
        <v>25</v>
      </c>
      <c r="I13" s="90"/>
      <c r="J13" s="89" t="s">
        <v>47</v>
      </c>
      <c r="K13" s="91"/>
    </row>
    <row r="14" spans="1:11" ht="15.75" thickBot="1" x14ac:dyDescent="0.3">
      <c r="A14" s="88"/>
      <c r="B14" s="92" t="s">
        <v>48</v>
      </c>
      <c r="C14" s="92" t="s">
        <v>49</v>
      </c>
      <c r="D14" s="92" t="s">
        <v>50</v>
      </c>
      <c r="E14" s="93" t="s">
        <v>51</v>
      </c>
      <c r="F14" s="93" t="s">
        <v>52</v>
      </c>
      <c r="G14" s="92" t="s">
        <v>48</v>
      </c>
      <c r="H14" s="92" t="s">
        <v>49</v>
      </c>
      <c r="I14" s="92" t="s">
        <v>50</v>
      </c>
      <c r="J14" s="93" t="s">
        <v>51</v>
      </c>
      <c r="K14" s="93" t="s">
        <v>52</v>
      </c>
    </row>
    <row r="15" spans="1:11" x14ac:dyDescent="0.25">
      <c r="A15" s="94"/>
      <c r="B15" s="95"/>
      <c r="C15" s="95"/>
      <c r="D15" s="95"/>
      <c r="E15" s="95"/>
      <c r="F15" s="96"/>
      <c r="G15" s="95"/>
      <c r="H15" s="95"/>
      <c r="I15" s="95"/>
      <c r="J15" s="95"/>
      <c r="K15" s="96"/>
    </row>
    <row r="16" spans="1:11" x14ac:dyDescent="0.25">
      <c r="A16" s="97"/>
      <c r="B16" s="38"/>
      <c r="C16" s="38"/>
      <c r="D16" s="38"/>
      <c r="E16" s="38"/>
      <c r="F16" s="39"/>
      <c r="G16" s="38"/>
      <c r="H16" s="38"/>
      <c r="I16" s="38"/>
      <c r="J16" s="38"/>
      <c r="K16" s="39"/>
    </row>
    <row r="17" spans="1:11" x14ac:dyDescent="0.25">
      <c r="A17" s="40" t="s">
        <v>53</v>
      </c>
      <c r="B17" s="61">
        <v>1550.26</v>
      </c>
      <c r="C17" s="61">
        <v>2011.433</v>
      </c>
      <c r="D17" s="61">
        <v>1658.5730000000001</v>
      </c>
      <c r="E17" s="98">
        <v>0.29748106769187105</v>
      </c>
      <c r="F17" s="99">
        <v>-0.1754271705793829</v>
      </c>
      <c r="G17" s="61">
        <v>2030.5480000000002</v>
      </c>
      <c r="H17" s="61">
        <v>1908.1869999999999</v>
      </c>
      <c r="I17" s="61">
        <v>2215.1819999999998</v>
      </c>
      <c r="J17" s="98">
        <v>-6.026008742467566E-2</v>
      </c>
      <c r="K17" s="99">
        <v>0.16088307906929453</v>
      </c>
    </row>
    <row r="18" spans="1:11" x14ac:dyDescent="0.25">
      <c r="A18" s="50" t="s">
        <v>31</v>
      </c>
      <c r="B18" s="62">
        <v>1500.451</v>
      </c>
      <c r="C18" s="62">
        <v>1951.6130000000001</v>
      </c>
      <c r="D18" s="62">
        <v>1585.259</v>
      </c>
      <c r="E18" s="100">
        <v>0.30068426093221307</v>
      </c>
      <c r="F18" s="99">
        <v>-0.1877185692040379</v>
      </c>
      <c r="G18" s="62">
        <v>1848.5430000000001</v>
      </c>
      <c r="H18" s="62">
        <v>1816.1469999999999</v>
      </c>
      <c r="I18" s="62">
        <v>2132.0729999999999</v>
      </c>
      <c r="J18" s="100">
        <v>-1.7525153593938678E-2</v>
      </c>
      <c r="K18" s="101">
        <v>0.17395398059738554</v>
      </c>
    </row>
    <row r="19" spans="1:11" x14ac:dyDescent="0.25">
      <c r="A19" s="50" t="s">
        <v>32</v>
      </c>
      <c r="B19" s="62">
        <v>49.808999999999997</v>
      </c>
      <c r="C19" s="62">
        <v>59.82</v>
      </c>
      <c r="D19" s="62">
        <v>73.313999999999993</v>
      </c>
      <c r="E19" s="100">
        <v>0.20098777329398307</v>
      </c>
      <c r="F19" s="99">
        <v>0.22557673019057159</v>
      </c>
      <c r="G19" s="62">
        <v>182.005</v>
      </c>
      <c r="H19" s="62">
        <v>92.04</v>
      </c>
      <c r="I19" s="62">
        <v>83.108999999999995</v>
      </c>
      <c r="J19" s="100">
        <v>-0.49429960715364957</v>
      </c>
      <c r="K19" s="101">
        <v>-9.7033898305084867E-2</v>
      </c>
    </row>
    <row r="20" spans="1:11" x14ac:dyDescent="0.25">
      <c r="A20" s="97"/>
      <c r="B20" s="61"/>
      <c r="C20" s="61"/>
      <c r="D20" s="61"/>
      <c r="E20" s="102"/>
      <c r="F20" s="103"/>
      <c r="G20" s="61"/>
      <c r="H20" s="61"/>
      <c r="I20" s="61"/>
      <c r="J20" s="102"/>
      <c r="K20" s="104"/>
    </row>
    <row r="21" spans="1:11" x14ac:dyDescent="0.25">
      <c r="A21" s="40" t="s">
        <v>54</v>
      </c>
      <c r="B21" s="61">
        <v>1272.453</v>
      </c>
      <c r="C21" s="61">
        <v>1233.921</v>
      </c>
      <c r="D21" s="61">
        <v>1253.5930000000001</v>
      </c>
      <c r="E21" s="98">
        <v>-3.0281668556716771E-2</v>
      </c>
      <c r="F21" s="99">
        <v>1.5942673801645345E-2</v>
      </c>
      <c r="G21" s="61">
        <v>5026.6760000000004</v>
      </c>
      <c r="H21" s="61">
        <v>3238.087</v>
      </c>
      <c r="I21" s="61">
        <v>3530.3629999999998</v>
      </c>
      <c r="J21" s="98">
        <v>-0.3558194321655106</v>
      </c>
      <c r="K21" s="99">
        <v>9.0261935519335909E-2</v>
      </c>
    </row>
    <row r="22" spans="1:11" x14ac:dyDescent="0.25">
      <c r="A22" s="50" t="s">
        <v>31</v>
      </c>
      <c r="B22" s="62">
        <v>1272.453</v>
      </c>
      <c r="C22" s="62">
        <v>1233.921</v>
      </c>
      <c r="D22" s="62">
        <v>1253.5930000000001</v>
      </c>
      <c r="E22" s="100">
        <v>-3.0281668556716771E-2</v>
      </c>
      <c r="F22" s="101">
        <v>1.5942673801645345E-2</v>
      </c>
      <c r="G22" s="62">
        <v>5026.6760000000004</v>
      </c>
      <c r="H22" s="62">
        <v>3238.087</v>
      </c>
      <c r="I22" s="62">
        <v>3530.3629999999998</v>
      </c>
      <c r="J22" s="100">
        <v>-0.3558194321655106</v>
      </c>
      <c r="K22" s="101">
        <v>9.0261935519335909E-2</v>
      </c>
    </row>
    <row r="23" spans="1:11" x14ac:dyDescent="0.25">
      <c r="A23" s="50" t="s">
        <v>32</v>
      </c>
      <c r="B23" s="62">
        <v>0</v>
      </c>
      <c r="C23" s="62">
        <v>0</v>
      </c>
      <c r="D23" s="62">
        <v>0</v>
      </c>
      <c r="E23" s="100" t="s">
        <v>55</v>
      </c>
      <c r="F23" s="101"/>
      <c r="G23" s="62">
        <v>0</v>
      </c>
      <c r="H23" s="62">
        <v>0</v>
      </c>
      <c r="I23" s="62">
        <v>0</v>
      </c>
      <c r="J23" s="100" t="s">
        <v>55</v>
      </c>
      <c r="K23" s="101" t="s">
        <v>55</v>
      </c>
    </row>
    <row r="24" spans="1:11" x14ac:dyDescent="0.25">
      <c r="A24" s="97"/>
      <c r="B24" s="61"/>
      <c r="C24" s="61"/>
      <c r="D24" s="61"/>
      <c r="E24" s="102"/>
      <c r="F24" s="103"/>
      <c r="G24" s="61"/>
      <c r="H24" s="61"/>
      <c r="I24" s="61"/>
      <c r="J24" s="102"/>
      <c r="K24" s="104"/>
    </row>
    <row r="25" spans="1:11" x14ac:dyDescent="0.25">
      <c r="A25" s="40" t="s">
        <v>56</v>
      </c>
      <c r="B25" s="61">
        <v>775.61899999999991</v>
      </c>
      <c r="C25" s="61">
        <v>794.37</v>
      </c>
      <c r="D25" s="61">
        <v>864.02599999999995</v>
      </c>
      <c r="E25" s="98">
        <v>2.4175529480324864E-2</v>
      </c>
      <c r="F25" s="99">
        <v>8.7687097951835977E-2</v>
      </c>
      <c r="G25" s="61">
        <v>512.86599999999999</v>
      </c>
      <c r="H25" s="61">
        <v>347.80699999999996</v>
      </c>
      <c r="I25" s="61">
        <v>605.90499999999997</v>
      </c>
      <c r="J25" s="98">
        <v>-0.32183650310217488</v>
      </c>
      <c r="K25" s="99">
        <v>0.74207247122685871</v>
      </c>
    </row>
    <row r="26" spans="1:11" x14ac:dyDescent="0.25">
      <c r="A26" s="50" t="s">
        <v>31</v>
      </c>
      <c r="B26" s="62">
        <v>775.61899999999991</v>
      </c>
      <c r="C26" s="62">
        <v>794.37</v>
      </c>
      <c r="D26" s="62">
        <v>864.02599999999995</v>
      </c>
      <c r="E26" s="100">
        <v>2.4175529480324864E-2</v>
      </c>
      <c r="F26" s="101">
        <v>8.7687097951835977E-2</v>
      </c>
      <c r="G26" s="62">
        <v>512.86599999999999</v>
      </c>
      <c r="H26" s="62">
        <v>347.80699999999996</v>
      </c>
      <c r="I26" s="62">
        <v>605.90499999999997</v>
      </c>
      <c r="J26" s="100">
        <v>-0.32183650310217488</v>
      </c>
      <c r="K26" s="101">
        <v>0.74207247122685871</v>
      </c>
    </row>
    <row r="27" spans="1:11" x14ac:dyDescent="0.25">
      <c r="A27" s="50" t="s">
        <v>32</v>
      </c>
      <c r="B27" s="62">
        <v>0</v>
      </c>
      <c r="C27" s="62">
        <v>0</v>
      </c>
      <c r="D27" s="62">
        <v>0</v>
      </c>
      <c r="E27" s="100" t="s">
        <v>55</v>
      </c>
      <c r="F27" s="101"/>
      <c r="G27" s="62">
        <v>0</v>
      </c>
      <c r="H27" s="62">
        <v>0</v>
      </c>
      <c r="I27" s="62">
        <v>0</v>
      </c>
      <c r="J27" s="100" t="s">
        <v>55</v>
      </c>
      <c r="K27" s="101" t="s">
        <v>55</v>
      </c>
    </row>
    <row r="28" spans="1:11" x14ac:dyDescent="0.25">
      <c r="A28" s="97"/>
      <c r="B28" s="61"/>
      <c r="C28" s="61"/>
      <c r="D28" s="61"/>
      <c r="E28" s="102"/>
      <c r="F28" s="103"/>
      <c r="G28" s="61"/>
      <c r="H28" s="61"/>
      <c r="I28" s="61"/>
      <c r="J28" s="102"/>
      <c r="K28" s="104"/>
    </row>
    <row r="29" spans="1:11" x14ac:dyDescent="0.25">
      <c r="A29" s="40" t="s">
        <v>57</v>
      </c>
      <c r="B29" s="61">
        <v>6518.5520000000006</v>
      </c>
      <c r="C29" s="61">
        <v>4482.9970000000003</v>
      </c>
      <c r="D29" s="61">
        <v>7387.7270000000008</v>
      </c>
      <c r="E29" s="98">
        <v>-0.31227103810784973</v>
      </c>
      <c r="F29" s="99">
        <v>0.64794377511294343</v>
      </c>
      <c r="G29" s="61">
        <v>12460.444</v>
      </c>
      <c r="H29" s="61">
        <v>9559.2569999999996</v>
      </c>
      <c r="I29" s="61">
        <v>12194.322</v>
      </c>
      <c r="J29" s="98">
        <v>-0.23283175142073589</v>
      </c>
      <c r="K29" s="99">
        <v>0.27565583810540928</v>
      </c>
    </row>
    <row r="30" spans="1:11" x14ac:dyDescent="0.25">
      <c r="A30" s="50" t="s">
        <v>31</v>
      </c>
      <c r="B30" s="62">
        <v>885.48699999999997</v>
      </c>
      <c r="C30" s="62">
        <v>666.07499999999993</v>
      </c>
      <c r="D30" s="62">
        <v>1096.538</v>
      </c>
      <c r="E30" s="100">
        <v>-0.24778681109942896</v>
      </c>
      <c r="F30" s="101">
        <v>0.64626806290582905</v>
      </c>
      <c r="G30" s="62">
        <v>5166.6750000000002</v>
      </c>
      <c r="H30" s="62">
        <v>4128.6989999999996</v>
      </c>
      <c r="I30" s="62">
        <v>4929.6719999999996</v>
      </c>
      <c r="J30" s="100">
        <v>-0.20089825661571523</v>
      </c>
      <c r="K30" s="101">
        <v>0.194001306464821</v>
      </c>
    </row>
    <row r="31" spans="1:11" x14ac:dyDescent="0.25">
      <c r="A31" s="50" t="s">
        <v>32</v>
      </c>
      <c r="B31" s="62">
        <v>5633.0650000000005</v>
      </c>
      <c r="C31" s="62">
        <v>3816.922</v>
      </c>
      <c r="D31" s="62">
        <v>6291.1890000000003</v>
      </c>
      <c r="E31" s="100">
        <v>-0.32240760580607541</v>
      </c>
      <c r="F31" s="101">
        <v>0.64823619660029741</v>
      </c>
      <c r="G31" s="62">
        <v>7293.7690000000002</v>
      </c>
      <c r="H31" s="62">
        <v>5430.558</v>
      </c>
      <c r="I31" s="62">
        <v>7264.65</v>
      </c>
      <c r="J31" s="100">
        <v>-0.25545242795597178</v>
      </c>
      <c r="K31" s="101">
        <v>0.33773545922905152</v>
      </c>
    </row>
    <row r="32" spans="1:11" x14ac:dyDescent="0.25">
      <c r="A32" s="97"/>
      <c r="B32" s="61"/>
      <c r="C32" s="61"/>
      <c r="D32" s="61"/>
      <c r="E32" s="102"/>
      <c r="F32" s="103"/>
      <c r="G32" s="61"/>
      <c r="H32" s="61"/>
      <c r="I32" s="61"/>
      <c r="J32" s="102"/>
      <c r="K32" s="104"/>
    </row>
    <row r="33" spans="1:11" x14ac:dyDescent="0.25">
      <c r="A33" s="40" t="s">
        <v>58</v>
      </c>
      <c r="B33" s="61">
        <v>5042.9639999999999</v>
      </c>
      <c r="C33" s="61">
        <v>3899.636</v>
      </c>
      <c r="D33" s="61">
        <v>4686.5189999999993</v>
      </c>
      <c r="E33" s="98">
        <v>-0.22671746219088615</v>
      </c>
      <c r="F33" s="99">
        <v>0.20178370494066608</v>
      </c>
      <c r="G33" s="61">
        <v>7999.5419999999995</v>
      </c>
      <c r="H33" s="61">
        <v>5740.4290000000001</v>
      </c>
      <c r="I33" s="61">
        <v>7346.57</v>
      </c>
      <c r="J33" s="98">
        <v>-0.28240529270300718</v>
      </c>
      <c r="K33" s="99">
        <v>0.27979459374900373</v>
      </c>
    </row>
    <row r="34" spans="1:11" x14ac:dyDescent="0.25">
      <c r="A34" s="50" t="s">
        <v>31</v>
      </c>
      <c r="B34" s="62">
        <v>382.96499999999997</v>
      </c>
      <c r="C34" s="62">
        <v>325.2</v>
      </c>
      <c r="D34" s="62">
        <v>313.476</v>
      </c>
      <c r="E34" s="100">
        <v>-0.15083623829853901</v>
      </c>
      <c r="F34" s="101">
        <v>-3.6051660516605133E-2</v>
      </c>
      <c r="G34" s="62">
        <v>5520.6729999999998</v>
      </c>
      <c r="H34" s="62">
        <v>3963.232</v>
      </c>
      <c r="I34" s="62">
        <v>5346.759</v>
      </c>
      <c r="J34" s="100">
        <v>-0.28211071367566959</v>
      </c>
      <c r="K34" s="101">
        <v>0.34909059070980453</v>
      </c>
    </row>
    <row r="35" spans="1:11" x14ac:dyDescent="0.25">
      <c r="A35" s="50" t="s">
        <v>32</v>
      </c>
      <c r="B35" s="62">
        <v>4659.9989999999998</v>
      </c>
      <c r="C35" s="62">
        <v>3574.4360000000001</v>
      </c>
      <c r="D35" s="62">
        <v>4373.0429999999997</v>
      </c>
      <c r="E35" s="100">
        <v>-0.2329534834664127</v>
      </c>
      <c r="F35" s="101">
        <v>0.22342182095301175</v>
      </c>
      <c r="G35" s="62">
        <v>2478.8690000000001</v>
      </c>
      <c r="H35" s="62">
        <v>1777.1969999999999</v>
      </c>
      <c r="I35" s="62">
        <v>1999.8109999999999</v>
      </c>
      <c r="J35" s="100">
        <v>-0.28306134773560049</v>
      </c>
      <c r="K35" s="101">
        <v>0.12526129629973495</v>
      </c>
    </row>
    <row r="36" spans="1:11" x14ac:dyDescent="0.25">
      <c r="A36" s="97"/>
      <c r="B36" s="61"/>
      <c r="C36" s="61"/>
      <c r="D36" s="61"/>
      <c r="E36" s="102"/>
      <c r="F36" s="103"/>
      <c r="G36" s="61"/>
      <c r="H36" s="61"/>
      <c r="I36" s="61"/>
      <c r="J36" s="102"/>
      <c r="K36" s="104"/>
    </row>
    <row r="37" spans="1:11" x14ac:dyDescent="0.25">
      <c r="A37" s="40" t="s">
        <v>59</v>
      </c>
      <c r="B37" s="61">
        <v>7744.3060000000005</v>
      </c>
      <c r="C37" s="61">
        <v>5770.3829999999998</v>
      </c>
      <c r="D37" s="61">
        <v>6975.1329999999998</v>
      </c>
      <c r="E37" s="98">
        <v>-0.25488700988829738</v>
      </c>
      <c r="F37" s="99">
        <v>0.20878163546509826</v>
      </c>
      <c r="G37" s="61">
        <v>4678.1369999999997</v>
      </c>
      <c r="H37" s="61">
        <v>4001.8049999999998</v>
      </c>
      <c r="I37" s="61">
        <v>4469.6850000000004</v>
      </c>
      <c r="J37" s="98">
        <v>-0.14457293576481406</v>
      </c>
      <c r="K37" s="99">
        <v>0.11691724109495605</v>
      </c>
    </row>
    <row r="38" spans="1:11" x14ac:dyDescent="0.25">
      <c r="A38" s="50" t="s">
        <v>31</v>
      </c>
      <c r="B38" s="62">
        <v>1032.617</v>
      </c>
      <c r="C38" s="62">
        <v>819.19500000000005</v>
      </c>
      <c r="D38" s="62">
        <v>1008.335</v>
      </c>
      <c r="E38" s="100">
        <v>-0.20668069574682571</v>
      </c>
      <c r="F38" s="101">
        <v>0.23088519827391521</v>
      </c>
      <c r="G38" s="62">
        <v>3737.511</v>
      </c>
      <c r="H38" s="62">
        <v>3292.098</v>
      </c>
      <c r="I38" s="62">
        <v>3555.6320000000001</v>
      </c>
      <c r="J38" s="100">
        <v>-0.11917369607741624</v>
      </c>
      <c r="K38" s="101">
        <v>8.0050472373544193E-2</v>
      </c>
    </row>
    <row r="39" spans="1:11" x14ac:dyDescent="0.25">
      <c r="A39" s="50" t="s">
        <v>32</v>
      </c>
      <c r="B39" s="62">
        <v>6711.6890000000003</v>
      </c>
      <c r="C39" s="62">
        <v>4951.1880000000001</v>
      </c>
      <c r="D39" s="62">
        <v>5966.7979999999998</v>
      </c>
      <c r="E39" s="100">
        <v>-0.2623037211646726</v>
      </c>
      <c r="F39" s="101">
        <v>0.20512450749193925</v>
      </c>
      <c r="G39" s="62">
        <v>940.62599999999998</v>
      </c>
      <c r="H39" s="62">
        <v>709.70699999999999</v>
      </c>
      <c r="I39" s="62">
        <v>914.053</v>
      </c>
      <c r="J39" s="100">
        <v>-0.24549502140064169</v>
      </c>
      <c r="K39" s="101">
        <v>0.28793008945945298</v>
      </c>
    </row>
    <row r="40" spans="1:11" x14ac:dyDescent="0.25">
      <c r="A40" s="97"/>
      <c r="B40" s="61"/>
      <c r="C40" s="61"/>
      <c r="D40" s="61"/>
      <c r="E40" s="102"/>
      <c r="F40" s="103"/>
      <c r="G40" s="61"/>
      <c r="H40" s="61"/>
      <c r="I40" s="61"/>
      <c r="J40" s="102"/>
      <c r="K40" s="104"/>
    </row>
    <row r="41" spans="1:11" x14ac:dyDescent="0.25">
      <c r="A41" s="40" t="s">
        <v>42</v>
      </c>
      <c r="B41" s="61">
        <v>22904.153999999999</v>
      </c>
      <c r="C41" s="61">
        <v>18192.740000000002</v>
      </c>
      <c r="D41" s="61">
        <v>22825.571000000004</v>
      </c>
      <c r="E41" s="98">
        <v>-0.20570128894522791</v>
      </c>
      <c r="F41" s="99">
        <v>0.2546527351020243</v>
      </c>
      <c r="G41" s="61">
        <v>32708.213</v>
      </c>
      <c r="H41" s="61">
        <v>24795.572</v>
      </c>
      <c r="I41" s="61">
        <v>30362.027000000002</v>
      </c>
      <c r="J41" s="98">
        <v>-0.24191602885795074</v>
      </c>
      <c r="K41" s="99">
        <v>0.22449391367136043</v>
      </c>
    </row>
    <row r="42" spans="1:11" x14ac:dyDescent="0.25">
      <c r="A42" s="50" t="s">
        <v>31</v>
      </c>
      <c r="B42" s="62">
        <v>5849.5919999999996</v>
      </c>
      <c r="C42" s="62">
        <v>5790.3739999999998</v>
      </c>
      <c r="D42" s="62">
        <v>6121.2269999999999</v>
      </c>
      <c r="E42" s="100">
        <v>-1.0123441087857041E-2</v>
      </c>
      <c r="F42" s="99">
        <v>5.7138450815094166E-2</v>
      </c>
      <c r="G42" s="62">
        <v>21812.944000000003</v>
      </c>
      <c r="H42" s="62">
        <v>16786.07</v>
      </c>
      <c r="I42" s="62">
        <v>20100.403999999999</v>
      </c>
      <c r="J42" s="100">
        <v>-0.23045371592206915</v>
      </c>
      <c r="K42" s="101">
        <v>0.19744550094215019</v>
      </c>
    </row>
    <row r="43" spans="1:11" ht="15.75" thickBot="1" x14ac:dyDescent="0.3">
      <c r="A43" s="68" t="s">
        <v>32</v>
      </c>
      <c r="B43" s="105">
        <v>17054.562000000002</v>
      </c>
      <c r="C43" s="105">
        <v>12402.366</v>
      </c>
      <c r="D43" s="105">
        <v>16704.343999999997</v>
      </c>
      <c r="E43" s="106">
        <v>-0.27278308290767017</v>
      </c>
      <c r="F43" s="107">
        <v>0.34686752511577207</v>
      </c>
      <c r="G43" s="105">
        <v>10895.268999999998</v>
      </c>
      <c r="H43" s="105">
        <v>8009.5019999999995</v>
      </c>
      <c r="I43" s="105">
        <v>10261.623</v>
      </c>
      <c r="J43" s="106">
        <v>-0.26486422684928657</v>
      </c>
      <c r="K43" s="108">
        <v>0.28118115208660915</v>
      </c>
    </row>
    <row r="44" spans="1:11" x14ac:dyDescent="0.25">
      <c r="A44" s="109"/>
      <c r="B44" s="110"/>
      <c r="C44" s="110"/>
      <c r="D44" s="110"/>
      <c r="E44" s="111"/>
      <c r="F44" s="111"/>
      <c r="G44" s="110"/>
      <c r="H44" s="110"/>
      <c r="I44" s="110"/>
      <c r="J44" s="111"/>
      <c r="K44" s="111"/>
    </row>
    <row r="45" spans="1:11" ht="15.75" thickBot="1" x14ac:dyDescent="0.3">
      <c r="A45" s="112"/>
      <c r="B45" s="113"/>
      <c r="C45" s="114"/>
      <c r="D45" s="114"/>
      <c r="E45" s="115"/>
      <c r="F45" s="113"/>
      <c r="G45" s="113"/>
      <c r="H45" s="113"/>
      <c r="I45" s="41"/>
      <c r="J45" s="41"/>
      <c r="K45" s="42"/>
    </row>
    <row r="46" spans="1:11" ht="16.5" thickBot="1" x14ac:dyDescent="0.3">
      <c r="A46" s="54"/>
      <c r="B46" s="116"/>
      <c r="C46" s="117" t="s">
        <v>48</v>
      </c>
      <c r="D46" s="117" t="s">
        <v>49</v>
      </c>
      <c r="E46" s="117" t="s">
        <v>50</v>
      </c>
      <c r="F46" s="113"/>
      <c r="G46" s="113"/>
      <c r="H46" s="113"/>
      <c r="I46" s="45"/>
      <c r="J46" s="45"/>
      <c r="K46" s="46"/>
    </row>
    <row r="47" spans="1:11" x14ac:dyDescent="0.25">
      <c r="A47" s="57" t="s">
        <v>43</v>
      </c>
      <c r="B47" s="118"/>
      <c r="C47" s="59">
        <f t="shared" ref="C47:E49" si="0">B41-G41</f>
        <v>-9804.0590000000011</v>
      </c>
      <c r="D47" s="59">
        <f t="shared" si="0"/>
        <v>-6602.8319999999985</v>
      </c>
      <c r="E47" s="60">
        <f t="shared" si="0"/>
        <v>-7536.4559999999983</v>
      </c>
      <c r="F47" s="113"/>
      <c r="G47" s="113"/>
      <c r="H47" s="113"/>
      <c r="I47" s="45"/>
      <c r="J47" s="45"/>
      <c r="K47" s="46"/>
    </row>
    <row r="48" spans="1:11" x14ac:dyDescent="0.25">
      <c r="A48" s="50" t="s">
        <v>31</v>
      </c>
      <c r="C48" s="61">
        <f t="shared" si="0"/>
        <v>-15963.352000000003</v>
      </c>
      <c r="D48" s="61">
        <f t="shared" si="0"/>
        <v>-10995.696</v>
      </c>
      <c r="E48" s="63">
        <f t="shared" si="0"/>
        <v>-13979.177</v>
      </c>
      <c r="G48" s="119"/>
      <c r="H48" s="120"/>
      <c r="I48" s="120"/>
      <c r="J48" s="111"/>
      <c r="K48" s="111"/>
    </row>
    <row r="49" spans="1:11" x14ac:dyDescent="0.25">
      <c r="A49" s="50" t="s">
        <v>32</v>
      </c>
      <c r="C49" s="61">
        <f t="shared" si="0"/>
        <v>6159.2930000000033</v>
      </c>
      <c r="D49" s="62">
        <f t="shared" si="0"/>
        <v>4392.8640000000005</v>
      </c>
      <c r="E49" s="63">
        <f t="shared" si="0"/>
        <v>6442.7209999999977</v>
      </c>
      <c r="G49" s="73"/>
      <c r="H49" s="113"/>
      <c r="I49" s="113"/>
      <c r="J49" s="113"/>
      <c r="K49" s="121"/>
    </row>
    <row r="50" spans="1:11" x14ac:dyDescent="0.25">
      <c r="A50" s="50"/>
      <c r="C50" s="62"/>
      <c r="D50" s="62"/>
      <c r="E50" s="63"/>
      <c r="H50" s="113"/>
      <c r="I50" s="113"/>
      <c r="J50" s="113"/>
      <c r="K50" s="121"/>
    </row>
    <row r="51" spans="1:11" x14ac:dyDescent="0.25">
      <c r="A51" s="40" t="s">
        <v>44</v>
      </c>
      <c r="C51" s="64">
        <f t="shared" ref="C51:E53" si="1">B41/G41</f>
        <v>0.70025696604091447</v>
      </c>
      <c r="D51" s="64">
        <f t="shared" si="1"/>
        <v>0.73370922840578157</v>
      </c>
      <c r="E51" s="65">
        <f t="shared" si="1"/>
        <v>0.75178020887735864</v>
      </c>
      <c r="H51" s="110"/>
      <c r="I51" s="110"/>
      <c r="J51" s="111"/>
      <c r="K51" s="111"/>
    </row>
    <row r="52" spans="1:11" x14ac:dyDescent="0.25">
      <c r="A52" s="50" t="s">
        <v>31</v>
      </c>
      <c r="C52" s="64">
        <f t="shared" si="1"/>
        <v>0.26817067884096701</v>
      </c>
      <c r="D52" s="64">
        <f t="shared" si="1"/>
        <v>0.3449511410353942</v>
      </c>
      <c r="E52" s="65">
        <f t="shared" si="1"/>
        <v>0.30453253576395778</v>
      </c>
      <c r="H52" s="110"/>
      <c r="I52" s="110"/>
      <c r="J52" s="111"/>
      <c r="K52" s="111"/>
    </row>
    <row r="53" spans="1:11" ht="15.75" thickBot="1" x14ac:dyDescent="0.3">
      <c r="A53" s="68" t="s">
        <v>32</v>
      </c>
      <c r="B53" s="122"/>
      <c r="C53" s="70">
        <f t="shared" si="1"/>
        <v>1.5653181211037566</v>
      </c>
      <c r="D53" s="70">
        <f t="shared" si="1"/>
        <v>1.5484565707081415</v>
      </c>
      <c r="E53" s="71">
        <f t="shared" si="1"/>
        <v>1.6278461993780124</v>
      </c>
      <c r="G53" s="73"/>
      <c r="H53" s="113"/>
      <c r="I53" s="113"/>
      <c r="J53" s="113"/>
      <c r="K53" s="121"/>
    </row>
  </sheetData>
  <mergeCells count="1">
    <mergeCell ref="A10:K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37FEF-E2C6-4A92-B257-31813001D1A3}">
  <dimension ref="B6:G54"/>
  <sheetViews>
    <sheetView workbookViewId="0">
      <selection activeCell="B10" sqref="B10"/>
    </sheetView>
  </sheetViews>
  <sheetFormatPr baseColWidth="10" defaultColWidth="8.7109375" defaultRowHeight="15" x14ac:dyDescent="0.25"/>
  <cols>
    <col min="1" max="1" width="3.5703125" customWidth="1"/>
    <col min="2" max="2" width="20.140625" customWidth="1"/>
    <col min="3" max="7" width="11" customWidth="1"/>
  </cols>
  <sheetData>
    <row r="6" spans="2:7" ht="15.75" x14ac:dyDescent="0.25">
      <c r="F6" s="123"/>
    </row>
    <row r="7" spans="2:7" ht="15.75" x14ac:dyDescent="0.25">
      <c r="F7" s="123"/>
    </row>
    <row r="8" spans="2:7" ht="15.75" x14ac:dyDescent="0.25">
      <c r="F8" s="123"/>
    </row>
    <row r="9" spans="2:7" ht="15.75" x14ac:dyDescent="0.25">
      <c r="F9" s="123"/>
    </row>
    <row r="10" spans="2:7" ht="15.75" x14ac:dyDescent="0.25">
      <c r="B10" s="24" t="s">
        <v>60</v>
      </c>
      <c r="C10" s="24"/>
      <c r="D10" s="24"/>
      <c r="E10" s="25"/>
      <c r="F10" s="25"/>
      <c r="G10" s="25"/>
    </row>
    <row r="11" spans="2:7" ht="18.75" x14ac:dyDescent="0.3">
      <c r="B11" s="124" t="s">
        <v>61</v>
      </c>
      <c r="C11" s="81"/>
      <c r="D11" s="125"/>
      <c r="E11" s="79"/>
      <c r="F11" s="126"/>
      <c r="G11" s="79"/>
    </row>
    <row r="12" spans="2:7" ht="15.75" x14ac:dyDescent="0.25">
      <c r="B12" s="124"/>
      <c r="C12" s="124"/>
      <c r="D12" s="124"/>
      <c r="E12" s="79"/>
      <c r="F12" s="123"/>
      <c r="G12" s="79"/>
    </row>
    <row r="13" spans="2:7" ht="16.5" thickBot="1" x14ac:dyDescent="0.3">
      <c r="B13" s="124"/>
      <c r="C13" s="124"/>
      <c r="D13" s="124"/>
      <c r="E13" s="79"/>
      <c r="F13" s="123"/>
      <c r="G13" s="79"/>
    </row>
    <row r="14" spans="2:7" ht="16.5" thickBot="1" x14ac:dyDescent="0.3">
      <c r="B14" s="146" t="s">
        <v>46</v>
      </c>
      <c r="C14" s="147"/>
      <c r="D14" s="147"/>
      <c r="E14" s="147"/>
      <c r="F14" s="147"/>
      <c r="G14" s="148"/>
    </row>
    <row r="15" spans="2:7" ht="15.75" x14ac:dyDescent="0.25">
      <c r="B15" s="82"/>
      <c r="C15" s="82"/>
      <c r="D15" s="82"/>
      <c r="E15" s="127"/>
      <c r="F15" s="123"/>
      <c r="G15" s="127"/>
    </row>
    <row r="16" spans="2:7" x14ac:dyDescent="0.25">
      <c r="B16" s="82"/>
      <c r="C16" s="82"/>
      <c r="D16" s="82"/>
      <c r="E16" s="127"/>
      <c r="F16" s="127"/>
      <c r="G16" s="127"/>
    </row>
    <row r="17" spans="2:7" x14ac:dyDescent="0.25">
      <c r="B17" s="149" t="s">
        <v>62</v>
      </c>
      <c r="C17" s="149"/>
      <c r="D17" s="149"/>
      <c r="E17" s="149"/>
      <c r="F17" s="149"/>
      <c r="G17" s="149"/>
    </row>
    <row r="18" spans="2:7" x14ac:dyDescent="0.25">
      <c r="B18" s="22"/>
      <c r="C18" s="22"/>
      <c r="D18" s="22"/>
      <c r="E18" s="22"/>
      <c r="F18" s="22"/>
      <c r="G18" s="22"/>
    </row>
    <row r="19" spans="2:7" x14ac:dyDescent="0.25">
      <c r="B19" s="128" t="s">
        <v>63</v>
      </c>
      <c r="C19" s="22"/>
      <c r="D19" s="22"/>
      <c r="E19" s="22"/>
      <c r="F19" s="22"/>
      <c r="G19" s="22"/>
    </row>
    <row r="20" spans="2:7" ht="15.75" thickBot="1" x14ac:dyDescent="0.3">
      <c r="B20" s="129"/>
      <c r="C20" s="22"/>
      <c r="D20" s="22"/>
      <c r="E20" s="22"/>
      <c r="F20" s="22"/>
      <c r="G20" s="22"/>
    </row>
    <row r="21" spans="2:7" ht="16.5" thickTop="1" thickBot="1" x14ac:dyDescent="0.3">
      <c r="B21" s="130"/>
      <c r="C21" s="131" t="s">
        <v>64</v>
      </c>
      <c r="D21" s="131"/>
      <c r="E21" s="132"/>
      <c r="F21" s="131" t="s">
        <v>65</v>
      </c>
      <c r="G21" s="131"/>
    </row>
    <row r="22" spans="2:7" ht="15.75" thickTop="1" x14ac:dyDescent="0.25">
      <c r="B22" s="22"/>
      <c r="C22" s="133" t="s">
        <v>27</v>
      </c>
      <c r="D22" s="133" t="s">
        <v>28</v>
      </c>
      <c r="E22" s="133" t="s">
        <v>29</v>
      </c>
      <c r="F22" s="134" t="s">
        <v>4</v>
      </c>
      <c r="G22" s="134" t="s">
        <v>5</v>
      </c>
    </row>
    <row r="23" spans="2:7" x14ac:dyDescent="0.25">
      <c r="B23" s="129" t="s">
        <v>23</v>
      </c>
      <c r="C23" s="113">
        <f t="shared" ref="C23:E24" si="0">C39+C47</f>
        <v>22904.153999999999</v>
      </c>
      <c r="D23" s="113">
        <f t="shared" si="0"/>
        <v>18192.739999999998</v>
      </c>
      <c r="E23" s="113">
        <f t="shared" si="0"/>
        <v>22825.570999999996</v>
      </c>
      <c r="F23" s="135">
        <f>(D23-C23)/C23</f>
        <v>-0.20570128894522804</v>
      </c>
      <c r="G23" s="135">
        <f>(E23-D23)/D23</f>
        <v>0.25465273510202413</v>
      </c>
    </row>
    <row r="24" spans="2:7" x14ac:dyDescent="0.25">
      <c r="B24" s="129" t="s">
        <v>24</v>
      </c>
      <c r="C24" s="113">
        <f t="shared" si="0"/>
        <v>32708.213</v>
      </c>
      <c r="D24" s="113">
        <f t="shared" si="0"/>
        <v>24795.572000000004</v>
      </c>
      <c r="E24" s="113">
        <f t="shared" si="0"/>
        <v>30362.026999999998</v>
      </c>
      <c r="F24" s="135">
        <f>(D24-C24)/C24</f>
        <v>-0.24191602885795063</v>
      </c>
      <c r="G24" s="135">
        <f>(E24-D24)/D24</f>
        <v>0.2244939136713601</v>
      </c>
    </row>
    <row r="25" spans="2:7" x14ac:dyDescent="0.25">
      <c r="B25" s="129"/>
      <c r="C25" s="22"/>
      <c r="D25" s="22"/>
      <c r="E25" s="22"/>
      <c r="F25" s="22"/>
      <c r="G25" s="22"/>
    </row>
    <row r="26" spans="2:7" x14ac:dyDescent="0.25">
      <c r="B26" s="129" t="s">
        <v>66</v>
      </c>
      <c r="C26" s="113">
        <f>C23-C24</f>
        <v>-9804.0590000000011</v>
      </c>
      <c r="D26" s="113">
        <f>D23-D24</f>
        <v>-6602.8320000000058</v>
      </c>
      <c r="E26" s="113">
        <f>E23-E24</f>
        <v>-7536.4560000000019</v>
      </c>
      <c r="F26" s="136"/>
      <c r="G26" s="136"/>
    </row>
    <row r="27" spans="2:7" x14ac:dyDescent="0.25">
      <c r="B27" s="129" t="s">
        <v>67</v>
      </c>
      <c r="C27" s="137">
        <f>C23/C24</f>
        <v>0.70025696604091447</v>
      </c>
      <c r="D27" s="137">
        <f>D23/D24</f>
        <v>0.73370922840578134</v>
      </c>
      <c r="E27" s="137">
        <f>E23/E24</f>
        <v>0.75178020887735852</v>
      </c>
      <c r="F27" s="136"/>
      <c r="G27" s="136"/>
    </row>
    <row r="28" spans="2:7" x14ac:dyDescent="0.25">
      <c r="B28" s="129"/>
      <c r="C28" s="22"/>
      <c r="D28" s="22"/>
      <c r="E28" s="22"/>
      <c r="F28" s="22"/>
      <c r="G28" s="22"/>
    </row>
    <row r="29" spans="2:7" x14ac:dyDescent="0.25">
      <c r="B29" s="138"/>
      <c r="C29" s="139"/>
      <c r="D29" s="139"/>
      <c r="E29" s="139"/>
      <c r="F29" s="139"/>
      <c r="G29" s="139"/>
    </row>
    <row r="30" spans="2:7" x14ac:dyDescent="0.25">
      <c r="B30" s="138"/>
      <c r="C30" s="139"/>
      <c r="D30" s="139"/>
      <c r="E30" s="139"/>
      <c r="F30" s="139"/>
      <c r="G30" s="139"/>
    </row>
    <row r="31" spans="2:7" x14ac:dyDescent="0.25">
      <c r="B31" s="129"/>
      <c r="C31" s="22"/>
      <c r="D31" s="22"/>
      <c r="E31" s="22"/>
      <c r="F31" s="22"/>
      <c r="G31" s="22"/>
    </row>
    <row r="32" spans="2:7" x14ac:dyDescent="0.25">
      <c r="B32" s="149" t="s">
        <v>68</v>
      </c>
      <c r="C32" s="149"/>
      <c r="D32" s="149"/>
      <c r="E32" s="149"/>
      <c r="F32" s="149"/>
      <c r="G32" s="149"/>
    </row>
    <row r="33" spans="2:7" ht="15.75" thickBot="1" x14ac:dyDescent="0.3">
      <c r="B33" s="129"/>
      <c r="C33" s="22"/>
      <c r="D33" s="22"/>
      <c r="E33" s="22"/>
      <c r="F33" s="22"/>
      <c r="G33" s="22"/>
    </row>
    <row r="34" spans="2:7" ht="16.5" thickTop="1" thickBot="1" x14ac:dyDescent="0.3">
      <c r="B34" s="130"/>
      <c r="C34" s="131" t="s">
        <v>64</v>
      </c>
      <c r="D34" s="131"/>
      <c r="E34" s="131"/>
      <c r="F34" s="131" t="s">
        <v>65</v>
      </c>
      <c r="G34" s="131"/>
    </row>
    <row r="35" spans="2:7" ht="15.75" thickTop="1" x14ac:dyDescent="0.25">
      <c r="B35" s="22"/>
      <c r="C35" s="133" t="s">
        <v>27</v>
      </c>
      <c r="D35" s="133" t="s">
        <v>28</v>
      </c>
      <c r="E35" s="133" t="s">
        <v>29</v>
      </c>
      <c r="F35" s="134" t="s">
        <v>4</v>
      </c>
      <c r="G35" s="134" t="s">
        <v>5</v>
      </c>
    </row>
    <row r="36" spans="2:7" x14ac:dyDescent="0.25">
      <c r="B36" s="22"/>
      <c r="C36" s="22"/>
      <c r="D36" s="22"/>
      <c r="E36" s="22"/>
      <c r="F36" s="22"/>
      <c r="G36" s="22"/>
    </row>
    <row r="37" spans="2:7" x14ac:dyDescent="0.25">
      <c r="B37" s="128" t="s">
        <v>69</v>
      </c>
      <c r="C37" s="22"/>
      <c r="D37" s="22"/>
      <c r="E37" s="22"/>
      <c r="F37" s="22"/>
      <c r="G37" s="22"/>
    </row>
    <row r="38" spans="2:7" x14ac:dyDescent="0.25">
      <c r="B38" s="22"/>
      <c r="C38" s="22"/>
      <c r="D38" s="22"/>
      <c r="E38" s="22"/>
      <c r="F38" s="22"/>
      <c r="G38" s="22"/>
    </row>
    <row r="39" spans="2:7" x14ac:dyDescent="0.25">
      <c r="B39" s="129" t="s">
        <v>23</v>
      </c>
      <c r="C39" s="113">
        <v>5849.5899999999992</v>
      </c>
      <c r="D39" s="113">
        <v>5790.3739999999998</v>
      </c>
      <c r="E39" s="113">
        <v>6121.2249999999995</v>
      </c>
      <c r="F39" s="135">
        <f>(D39-C39)/C39</f>
        <v>-1.0123102644800652E-2</v>
      </c>
      <c r="G39" s="135">
        <f>(E39-D39)/D39</f>
        <v>5.7138105414261613E-2</v>
      </c>
    </row>
    <row r="40" spans="2:7" x14ac:dyDescent="0.25">
      <c r="B40" s="129" t="s">
        <v>24</v>
      </c>
      <c r="C40" s="113">
        <v>21812.945</v>
      </c>
      <c r="D40" s="113">
        <v>16786.071000000004</v>
      </c>
      <c r="E40" s="113">
        <v>20100.403999999999</v>
      </c>
      <c r="F40" s="135">
        <f>(D40-C40)/C40</f>
        <v>-0.23045370535707105</v>
      </c>
      <c r="G40" s="135">
        <f>(E40-D40)/D40</f>
        <v>0.19744542960648709</v>
      </c>
    </row>
    <row r="41" spans="2:7" x14ac:dyDescent="0.25">
      <c r="B41" s="129"/>
      <c r="C41" s="22"/>
      <c r="D41" s="22"/>
      <c r="E41" s="22"/>
      <c r="F41" s="22"/>
      <c r="G41" s="22"/>
    </row>
    <row r="42" spans="2:7" x14ac:dyDescent="0.25">
      <c r="B42" s="129" t="s">
        <v>66</v>
      </c>
      <c r="C42" s="113">
        <f>C39-C40</f>
        <v>-15963.355</v>
      </c>
      <c r="D42" s="113">
        <f>D39-D40</f>
        <v>-10995.697000000004</v>
      </c>
      <c r="E42" s="113">
        <f>E39-E40</f>
        <v>-13979.179</v>
      </c>
      <c r="F42" s="140"/>
      <c r="G42" s="22"/>
    </row>
    <row r="43" spans="2:7" x14ac:dyDescent="0.25">
      <c r="B43" s="129" t="s">
        <v>67</v>
      </c>
      <c r="C43" s="137">
        <f>C39/C40</f>
        <v>0.26817057485818624</v>
      </c>
      <c r="D43" s="137">
        <f>D39/D40</f>
        <v>0.3449511204855501</v>
      </c>
      <c r="E43" s="137">
        <f>E39/E40</f>
        <v>0.3045324362634701</v>
      </c>
      <c r="F43" s="22"/>
      <c r="G43" s="22"/>
    </row>
    <row r="44" spans="2:7" x14ac:dyDescent="0.25">
      <c r="B44" s="22"/>
      <c r="D44" s="22"/>
      <c r="E44" s="22"/>
      <c r="F44" s="22"/>
      <c r="G44" s="22"/>
    </row>
    <row r="45" spans="2:7" x14ac:dyDescent="0.25">
      <c r="B45" s="128" t="s">
        <v>70</v>
      </c>
      <c r="D45" s="22"/>
      <c r="E45" s="22"/>
      <c r="F45" s="22"/>
      <c r="G45" s="22"/>
    </row>
    <row r="46" spans="2:7" x14ac:dyDescent="0.25">
      <c r="B46" s="22"/>
      <c r="D46" s="22"/>
      <c r="E46" s="22"/>
      <c r="F46" s="22"/>
      <c r="G46" s="22"/>
    </row>
    <row r="47" spans="2:7" x14ac:dyDescent="0.25">
      <c r="B47" s="129" t="s">
        <v>23</v>
      </c>
      <c r="C47" s="113">
        <v>17054.563999999998</v>
      </c>
      <c r="D47" s="113">
        <v>12402.366</v>
      </c>
      <c r="E47" s="113">
        <v>16704.345999999998</v>
      </c>
      <c r="F47" s="135">
        <f>(D47-C47)/C47</f>
        <v>-0.27278316818887888</v>
      </c>
      <c r="G47" s="135">
        <f>(E47-D47)/D47</f>
        <v>0.34686768637532528</v>
      </c>
    </row>
    <row r="48" spans="2:7" x14ac:dyDescent="0.25">
      <c r="B48" s="129" t="s">
        <v>24</v>
      </c>
      <c r="C48" s="113">
        <v>10895.268</v>
      </c>
      <c r="D48" s="113">
        <v>8009.5010000000002</v>
      </c>
      <c r="E48" s="113">
        <v>10261.623</v>
      </c>
      <c r="F48" s="135">
        <f>(D48-C48)/C48</f>
        <v>-0.26486425115931062</v>
      </c>
      <c r="G48" s="135">
        <f>(E48-D48)/D48</f>
        <v>0.28118131204428332</v>
      </c>
    </row>
    <row r="49" spans="2:7" x14ac:dyDescent="0.25">
      <c r="B49" s="129"/>
      <c r="C49" s="141"/>
      <c r="D49" s="22"/>
      <c r="E49" s="22"/>
      <c r="F49" s="22"/>
      <c r="G49" s="22"/>
    </row>
    <row r="50" spans="2:7" x14ac:dyDescent="0.25">
      <c r="B50" s="129" t="s">
        <v>66</v>
      </c>
      <c r="C50" s="113">
        <f>C47-C48</f>
        <v>6159.2959999999985</v>
      </c>
      <c r="D50" s="113">
        <f>D47-D48</f>
        <v>4392.8649999999998</v>
      </c>
      <c r="E50" s="113">
        <f>E47-E48</f>
        <v>6442.7229999999981</v>
      </c>
      <c r="F50" s="22"/>
      <c r="G50" s="22"/>
    </row>
    <row r="51" spans="2:7" x14ac:dyDescent="0.25">
      <c r="B51" s="129" t="s">
        <v>67</v>
      </c>
      <c r="C51" s="137">
        <f>C47/C48</f>
        <v>1.5653184483392237</v>
      </c>
      <c r="D51" s="137">
        <f>D47/D48</f>
        <v>1.5484567640356122</v>
      </c>
      <c r="E51" s="137">
        <f>E47/E48</f>
        <v>1.6278463942789556</v>
      </c>
      <c r="F51" s="22"/>
      <c r="G51" s="22"/>
    </row>
    <row r="52" spans="2:7" x14ac:dyDescent="0.25">
      <c r="B52" s="22"/>
      <c r="D52" s="22"/>
      <c r="E52" s="22"/>
      <c r="F52" s="22"/>
      <c r="G52" s="22"/>
    </row>
    <row r="53" spans="2:7" x14ac:dyDescent="0.25">
      <c r="B53" s="22"/>
      <c r="C53" s="22"/>
      <c r="D53" s="22"/>
      <c r="E53" s="22"/>
      <c r="F53" s="22"/>
      <c r="G53" s="22"/>
    </row>
    <row r="54" spans="2:7" ht="15.75" thickBot="1" x14ac:dyDescent="0.3">
      <c r="B54" s="142"/>
      <c r="C54" s="142"/>
      <c r="D54" s="142"/>
      <c r="E54" s="142"/>
      <c r="F54" s="142"/>
      <c r="G54" s="142"/>
    </row>
  </sheetData>
  <mergeCells count="3">
    <mergeCell ref="B14:G14"/>
    <mergeCell ref="B17:G17"/>
    <mergeCell ref="B32:G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GP</vt:lpstr>
      <vt:lpstr>GSA</vt:lpstr>
      <vt:lpstr>TYPE</vt:lpstr>
      <vt:lpstr>Globale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Mossâab</cp:lastModifiedBy>
  <dcterms:created xsi:type="dcterms:W3CDTF">2015-06-05T18:17:20Z</dcterms:created>
  <dcterms:modified xsi:type="dcterms:W3CDTF">2021-07-13T20:45:59Z</dcterms:modified>
</cp:coreProperties>
</file>