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D1546E80-5DAC-448E-AF88-0A1E02049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3" r:id="rId2"/>
    <sheet name="GSA" sheetId="2" r:id="rId3"/>
    <sheet name="Typ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50" i="1"/>
  <c r="C50" i="1"/>
  <c r="B50" i="1"/>
  <c r="F48" i="1"/>
  <c r="E48" i="1"/>
  <c r="F47" i="1"/>
  <c r="E47" i="1"/>
  <c r="D43" i="1"/>
  <c r="C43" i="1"/>
  <c r="B43" i="1"/>
  <c r="D42" i="1"/>
  <c r="C42" i="1"/>
  <c r="B42" i="1"/>
  <c r="F40" i="1"/>
  <c r="E40" i="1"/>
  <c r="F39" i="1"/>
  <c r="E39" i="1"/>
  <c r="C26" i="1"/>
  <c r="D24" i="1"/>
  <c r="D26" i="1" s="1"/>
  <c r="C24" i="1"/>
  <c r="B24" i="1"/>
  <c r="D23" i="1"/>
  <c r="C23" i="1"/>
  <c r="C27" i="1" s="1"/>
  <c r="B23" i="1"/>
  <c r="B26" i="1" s="1"/>
  <c r="F24" i="1" l="1"/>
  <c r="F23" i="1"/>
  <c r="E24" i="1"/>
  <c r="E23" i="1"/>
  <c r="B27" i="1"/>
  <c r="D27" i="1"/>
</calcChain>
</file>

<file path=xl/sharedStrings.xml><?xml version="1.0" encoding="utf-8"?>
<sst xmlns="http://schemas.openxmlformats.org/spreadsheetml/2006/main" count="191" uniqueCount="76">
  <si>
    <t>GROUPES DE PRODUITS</t>
  </si>
  <si>
    <t>Var : en %</t>
  </si>
  <si>
    <t>2021/2020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</si>
  <si>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</si>
  <si>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</si>
  <si>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</si>
  <si>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</si>
  <si>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</si>
  <si>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</si>
  <si>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</si>
  <si>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</si>
  <si>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</si>
  <si>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</si>
  <si>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</si>
  <si>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</si>
  <si>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</si>
  <si>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</si>
  <si>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GROUPEMENT SECTORIEL D'ACTIVITE</t>
  </si>
  <si>
    <t>Produits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</si>
  <si>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</si>
  <si>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</si>
  <si>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</si>
  <si>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</si>
  <si>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</si>
  <si>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</si>
  <si>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</si>
  <si>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</si>
  <si>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</si>
  <si>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</si>
  <si>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</si>
  <si>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</si>
  <si>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</si>
  <si>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</si>
  <si>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</si>
  <si>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</si>
  <si>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</si>
  <si>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</si>
  <si>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</si>
  <si>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</si>
  <si>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</si>
  <si>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</si>
  <si>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</si>
  <si>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</si>
  <si>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Exportations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</si>
  <si>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</si>
  <si>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</si>
  <si>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</si>
  <si>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</si>
  <si>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</si>
  <si>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</si>
  <si>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 xml:space="preserve">          Variation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</si>
  <si>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</si>
  <si>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</si>
  <si>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</si>
  <si>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</si>
  <si>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</si>
  <si>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</si>
  <si>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</si>
  <si>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21/20</t>
  </si>
  <si>
    <t>2022/2021</t>
  </si>
  <si>
    <t>22/21</t>
  </si>
  <si>
    <t>BALANCE COMMERCIALE</t>
  </si>
  <si>
    <t xml:space="preserve">Exportations </t>
  </si>
  <si>
    <t>3 MOIS 2022</t>
  </si>
  <si>
    <t xml:space="preserve"> 3mois2020</t>
  </si>
  <si>
    <t xml:space="preserve"> 3mois2021</t>
  </si>
  <si>
    <t xml:space="preserve"> 3mois2022</t>
  </si>
  <si>
    <t>3 mois</t>
  </si>
  <si>
    <t xml:space="preserve">   3  MOIS 2 0 2 2</t>
  </si>
  <si>
    <t>3mois 2020</t>
  </si>
  <si>
    <t>3mois 2021</t>
  </si>
  <si>
    <t>3mois 2022</t>
  </si>
  <si>
    <t xml:space="preserve"> 3 MOIS  2 0 2 2</t>
  </si>
  <si>
    <t>3 mois2020</t>
  </si>
  <si>
    <t>3 mois2021</t>
  </si>
  <si>
    <t>3 mois2022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</si>
</sst>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1"/>
      <name val="MS Sans Serif"/>
      <family val="2"/>
    </font>
    <font>
      <i/>
      <sz val="11"/>
      <name val="Times New Roman"/>
      <family val="1"/>
    </font>
    <font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gray0625">
        <fgColor indexed="13"/>
        <bgColor indexed="9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8" fillId="0" borderId="12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7" fontId="7" fillId="0" borderId="15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5" borderId="0" xfId="1" applyNumberFormat="1" applyFont="1" applyFill="1" applyAlignment="1">
      <alignment horizontal="center"/>
    </xf>
    <xf numFmtId="0" fontId="0" fillId="0" borderId="0" xfId="0" applyAlignment="1">
      <alignment horizontal="centerContinuous"/>
    </xf>
    <xf numFmtId="165" fontId="8" fillId="0" borderId="0" xfId="1" applyNumberFormat="1" applyFont="1" applyBorder="1" applyAlignment="1">
      <alignment horizontal="center"/>
    </xf>
    <xf numFmtId="165" fontId="8" fillId="0" borderId="10" xfId="1" applyNumberFormat="1" applyFont="1" applyBorder="1" applyAlignment="1">
      <alignment horizontal="center"/>
    </xf>
    <xf numFmtId="9" fontId="8" fillId="0" borderId="10" xfId="1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10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Continuous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4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4" xfId="0" applyFont="1" applyBorder="1"/>
    <xf numFmtId="0" fontId="7" fillId="0" borderId="14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" vertical="center"/>
    </xf>
    <xf numFmtId="164" fontId="3" fillId="0" borderId="0" xfId="0" applyNumberFormat="1" applyFont="1"/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3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7" xfId="0" applyFont="1" applyBorder="1"/>
    <xf numFmtId="0" fontId="0" fillId="0" borderId="8" xfId="0" applyBorder="1"/>
    <xf numFmtId="0" fontId="14" fillId="0" borderId="7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5" fontId="14" fillId="0" borderId="10" xfId="1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0" fontId="10" fillId="0" borderId="8" xfId="0" applyFont="1" applyBorder="1"/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17" fontId="7" fillId="0" borderId="3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9" fontId="8" fillId="0" borderId="0" xfId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8" xfId="0" applyFont="1" applyBorder="1" applyAlignment="1">
      <alignment horizontal="center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7" borderId="0" xfId="0" applyFont="1" applyFill="1" applyAlignment="1">
      <alignment horizontal="center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0" fillId="0" borderId="7" xfId="0" applyFont="1" applyBorder="1"/>
    <xf numFmtId="0" fontId="10" fillId="0" borderId="16" xfId="0" applyFont="1" applyBorder="1"/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left" vertical="center"/>
    </xf>
    <xf numFmtId="0" fontId="10" fillId="0" borderId="1" xfId="0" applyFont="1" applyBorder="1"/>
    <xf numFmtId="0" fontId="10" fillId="0" borderId="19" xfId="0" applyFont="1" applyBorder="1"/>
    <xf numFmtId="0" fontId="8" fillId="0" borderId="19" xfId="0" applyFont="1" applyBorder="1" applyAlignment="1">
      <alignment horizontal="center"/>
    </xf>
    <xf numFmtId="1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164" fontId="9" fillId="0" borderId="2" xfId="0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15" fillId="0" borderId="16" xfId="0" applyFont="1" applyBorder="1"/>
    <xf numFmtId="0" fontId="15" fillId="0" borderId="17" xfId="0" applyFont="1" applyBorder="1"/>
    <xf numFmtId="0" fontId="0" fillId="0" borderId="1" xfId="0" applyBorder="1"/>
    <xf numFmtId="0" fontId="4" fillId="3" borderId="0" xfId="0" applyFont="1" applyFill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1" xfId="0" applyFont="1" applyBorder="1"/>
    <xf numFmtId="165" fontId="4" fillId="2" borderId="1" xfId="1" applyNumberFormat="1" applyFont="1" applyFill="1" applyBorder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6" fillId="0" borderId="0" xfId="0" applyFont="1" applyAlignment="1">
      <alignment horizontal="centerContinuous" vertical="center"/>
    </xf>
    <xf numFmtId="17" fontId="7" fillId="0" borderId="9" xfId="0" applyNumberFormat="1" applyFont="1" applyBorder="1" applyAlignment="1">
      <alignment horizontal="center" vertical="center"/>
    </xf>
    <xf numFmtId="0" fontId="10" fillId="0" borderId="11" xfId="0" applyFont="1" applyBorder="1"/>
    <xf numFmtId="164" fontId="1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/>
    </xf>
    <xf numFmtId="17" fontId="4" fillId="0" borderId="10" xfId="0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7" fontId="8" fillId="0" borderId="10" xfId="0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6" fontId="0" fillId="0" borderId="0" xfId="0" applyNumberFormat="1"/>
    <xf numFmtId="17" fontId="4" fillId="0" borderId="3" xfId="0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1</xdr:row>
      <xdr:rowOff>76200</xdr:rowOff>
    </xdr:from>
    <xdr:to>
      <xdr:col>1</xdr:col>
      <xdr:colOff>714375</xdr:colOff>
      <xdr:row>6</xdr:row>
      <xdr:rowOff>161925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id="{637BD50E-1EF1-403E-8E5C-EC284CD23188}"/>
            </a:ext>
          </a:extLst>
        </xdr:cNvPr>
        <xdr:cNvSpPr>
          <a:spLocks noChangeArrowheads="1"/>
        </xdr:cNvSpPr>
      </xdr:nvSpPr>
      <xdr:spPr bwMode="auto">
        <a:xfrm>
          <a:off x="62864" y="266700"/>
          <a:ext cx="2623186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</xdr:rowOff>
    </xdr:from>
    <xdr:to>
      <xdr:col>1</xdr:col>
      <xdr:colOff>289560</xdr:colOff>
      <xdr:row>5</xdr:row>
      <xdr:rowOff>152400</xdr:rowOff>
    </xdr:to>
    <xdr:sp macro="" textlink="">
      <xdr:nvSpPr>
        <xdr:cNvPr id="4" name="Texte 2">
          <a:extLst>
            <a:ext uri="{FF2B5EF4-FFF2-40B4-BE49-F238E27FC236}">
              <a16:creationId xmlns:a16="http://schemas.microsoft.com/office/drawing/2014/main" id="{FF333E09-321A-4FE6-BF45-83F3D81661D4}"/>
            </a:ext>
          </a:extLst>
        </xdr:cNvPr>
        <xdr:cNvSpPr>
          <a:spLocks noChangeArrowheads="1"/>
        </xdr:cNvSpPr>
      </xdr:nvSpPr>
      <xdr:spPr bwMode="auto">
        <a:xfrm>
          <a:off x="91440" y="190501"/>
          <a:ext cx="2417445" cy="91439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0</xdr:row>
      <xdr:rowOff>57150</xdr:rowOff>
    </xdr:from>
    <xdr:to>
      <xdr:col>1</xdr:col>
      <xdr:colOff>628651</xdr:colOff>
      <xdr:row>5</xdr:row>
      <xdr:rowOff>9525</xdr:rowOff>
    </xdr:to>
    <xdr:sp macro="" textlink="">
      <xdr:nvSpPr>
        <xdr:cNvPr id="5" name="Texte 1">
          <a:extLst>
            <a:ext uri="{FF2B5EF4-FFF2-40B4-BE49-F238E27FC236}">
              <a16:creationId xmlns:a16="http://schemas.microsoft.com/office/drawing/2014/main" id="{10D01FEB-B935-4CB5-92E1-7F1F372A94AE}"/>
            </a:ext>
          </a:extLst>
        </xdr:cNvPr>
        <xdr:cNvSpPr txBox="1">
          <a:spLocks noChangeArrowheads="1"/>
        </xdr:cNvSpPr>
      </xdr:nvSpPr>
      <xdr:spPr bwMode="auto">
        <a:xfrm>
          <a:off x="247651" y="57150"/>
          <a:ext cx="234315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0</xdr:row>
      <xdr:rowOff>76201</xdr:rowOff>
    </xdr:from>
    <xdr:to>
      <xdr:col>1</xdr:col>
      <xdr:colOff>533400</xdr:colOff>
      <xdr:row>5</xdr:row>
      <xdr:rowOff>180975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id="{9B058368-63B3-4E2F-A069-3D33488793C2}"/>
            </a:ext>
          </a:extLst>
        </xdr:cNvPr>
        <xdr:cNvSpPr txBox="1">
          <a:spLocks noChangeArrowheads="1"/>
        </xdr:cNvSpPr>
      </xdr:nvSpPr>
      <xdr:spPr bwMode="auto">
        <a:xfrm>
          <a:off x="114298" y="76201"/>
          <a:ext cx="2733677" cy="10572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workbookViewId="0">
      <selection activeCell="A10" sqref="A10"/>
    </sheetView>
  </sheetViews>
  <sheetFormatPr baseColWidth="10" defaultColWidth="8.85546875" defaultRowHeight="15" x14ac:dyDescent="0.25"/>
  <cols>
    <col min="1" max="1" width="29.5703125" customWidth="1"/>
    <col min="2" max="6" width="13.5703125" customWidth="1"/>
  </cols>
  <sheetData>
    <row r="1" spans="1:6" x14ac:dyDescent="0.25">
      <c r="A1" t="s">
        <v>3</v>
      </c>
    </row>
    <row r="8" spans="1:6" ht="10.9" customHeight="1" x14ac:dyDescent="0.25">
      <c r="E8" s="50"/>
    </row>
    <row r="9" spans="1:6" ht="15.75" x14ac:dyDescent="0.25">
      <c r="E9" s="50"/>
    </row>
    <row r="10" spans="1:6" ht="15.75" x14ac:dyDescent="0.25">
      <c r="A10" s="9" t="s">
        <v>37</v>
      </c>
      <c r="B10" s="9"/>
      <c r="C10" s="9"/>
      <c r="D10" s="10"/>
      <c r="E10" s="10"/>
      <c r="F10" s="10"/>
    </row>
    <row r="11" spans="1:6" ht="18.75" x14ac:dyDescent="0.3">
      <c r="A11" s="81" t="s">
        <v>38</v>
      </c>
      <c r="B11" s="21"/>
      <c r="C11" s="82"/>
      <c r="D11" s="25"/>
      <c r="E11" s="83"/>
      <c r="F11" s="25"/>
    </row>
    <row r="12" spans="1:6" ht="15.75" x14ac:dyDescent="0.25">
      <c r="A12" s="81"/>
      <c r="B12" s="81"/>
      <c r="C12" s="81"/>
      <c r="D12" s="25"/>
      <c r="E12" s="50"/>
      <c r="F12" s="25"/>
    </row>
    <row r="13" spans="1:6" ht="16.5" thickBot="1" x14ac:dyDescent="0.3">
      <c r="A13" s="81"/>
      <c r="B13" s="81"/>
      <c r="C13" s="81"/>
      <c r="D13" s="25"/>
      <c r="E13" s="50"/>
      <c r="F13" s="25"/>
    </row>
    <row r="14" spans="1:6" ht="16.5" thickBot="1" x14ac:dyDescent="0.3">
      <c r="A14" s="156" t="s">
        <v>63</v>
      </c>
      <c r="B14" s="157"/>
      <c r="C14" s="157"/>
      <c r="D14" s="157"/>
      <c r="E14" s="157"/>
      <c r="F14" s="158"/>
    </row>
    <row r="15" spans="1:6" ht="15.75" x14ac:dyDescent="0.25">
      <c r="A15" s="45"/>
      <c r="B15" s="45"/>
      <c r="C15" s="45"/>
      <c r="D15" s="49"/>
      <c r="E15" s="50"/>
      <c r="F15" s="49"/>
    </row>
    <row r="16" spans="1:6" x14ac:dyDescent="0.25">
      <c r="A16" s="45"/>
      <c r="B16" s="45"/>
      <c r="C16" s="45"/>
      <c r="D16" s="49"/>
      <c r="E16" s="49"/>
      <c r="F16" s="49"/>
    </row>
    <row r="17" spans="1:6" x14ac:dyDescent="0.25">
      <c r="A17" s="51" t="s">
        <v>39</v>
      </c>
      <c r="B17" s="52"/>
      <c r="C17" s="52"/>
      <c r="D17" s="25"/>
      <c r="E17" s="25"/>
      <c r="F17" s="25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53" t="s">
        <v>40</v>
      </c>
      <c r="B19" s="8"/>
      <c r="C19" s="8"/>
      <c r="D19" s="8"/>
      <c r="E19" s="8"/>
      <c r="F19" s="8"/>
    </row>
    <row r="20" spans="1:6" ht="15.75" thickBot="1" x14ac:dyDescent="0.3">
      <c r="A20" s="54"/>
      <c r="B20" s="8"/>
      <c r="C20" s="8"/>
      <c r="D20" s="8"/>
      <c r="E20" s="8"/>
      <c r="F20" s="8"/>
    </row>
    <row r="21" spans="1:6" ht="16.5" thickTop="1" thickBot="1" x14ac:dyDescent="0.3">
      <c r="A21" s="55"/>
      <c r="B21" s="56" t="s">
        <v>41</v>
      </c>
      <c r="C21" s="56"/>
      <c r="D21" s="57"/>
      <c r="E21" s="56" t="s">
        <v>42</v>
      </c>
      <c r="F21" s="56"/>
    </row>
    <row r="22" spans="1:6" ht="15.75" thickTop="1" x14ac:dyDescent="0.25">
      <c r="A22" s="8"/>
      <c r="B22" s="17" t="s">
        <v>64</v>
      </c>
      <c r="C22" s="17" t="s">
        <v>65</v>
      </c>
      <c r="D22" s="17" t="s">
        <v>66</v>
      </c>
      <c r="E22" s="58" t="s">
        <v>2</v>
      </c>
      <c r="F22" s="58" t="s">
        <v>59</v>
      </c>
    </row>
    <row r="23" spans="1:6" x14ac:dyDescent="0.25">
      <c r="A23" s="54" t="s">
        <v>43</v>
      </c>
      <c r="B23" s="18">
        <f t="shared" ref="B23:D24" si="0">B39+B47</f>
        <v>10514.939</v>
      </c>
      <c r="C23" s="18">
        <f t="shared" si="0"/>
        <v>11161.893000000002</v>
      </c>
      <c r="D23" s="18">
        <f t="shared" si="0"/>
        <v>14081.715</v>
      </c>
      <c r="E23" s="19">
        <f>(C23-B23)/B23</f>
        <v>6.1527128212536614E-2</v>
      </c>
      <c r="F23" s="19">
        <f>(D23-C23)/C23</f>
        <v>0.26158842411408151</v>
      </c>
    </row>
    <row r="24" spans="1:6" x14ac:dyDescent="0.25">
      <c r="A24" s="54" t="s">
        <v>19</v>
      </c>
      <c r="B24" s="18">
        <f t="shared" si="0"/>
        <v>14020.594000000001</v>
      </c>
      <c r="C24" s="18">
        <f t="shared" si="0"/>
        <v>14231.224000000002</v>
      </c>
      <c r="D24" s="18">
        <f t="shared" si="0"/>
        <v>18385.466999999997</v>
      </c>
      <c r="E24" s="19">
        <f>(C24-B24)/B24</f>
        <v>1.502290131216987E-2</v>
      </c>
      <c r="F24" s="19">
        <f>(D24-C24)/C24</f>
        <v>0.29191044986713682</v>
      </c>
    </row>
    <row r="25" spans="1:6" x14ac:dyDescent="0.25">
      <c r="A25" s="54"/>
      <c r="B25" s="8"/>
      <c r="C25" s="8"/>
      <c r="D25" s="8"/>
      <c r="E25" s="8"/>
      <c r="F25" s="8"/>
    </row>
    <row r="26" spans="1:6" x14ac:dyDescent="0.25">
      <c r="A26" s="54" t="s">
        <v>44</v>
      </c>
      <c r="B26" s="18">
        <f>B23-B24</f>
        <v>-3505.6550000000007</v>
      </c>
      <c r="C26" s="18">
        <f>C23-C24</f>
        <v>-3069.3310000000001</v>
      </c>
      <c r="D26" s="18">
        <f>D23-D24</f>
        <v>-4303.7519999999968</v>
      </c>
      <c r="E26" s="59"/>
      <c r="F26" s="59"/>
    </row>
    <row r="27" spans="1:6" x14ac:dyDescent="0.25">
      <c r="A27" s="54" t="s">
        <v>45</v>
      </c>
      <c r="B27" s="20">
        <f>B23/B24</f>
        <v>0.74996387456908031</v>
      </c>
      <c r="C27" s="20">
        <f>C23/C24</f>
        <v>0.78432417338101068</v>
      </c>
      <c r="D27" s="20">
        <f>D23/D24</f>
        <v>0.76591554623007418</v>
      </c>
      <c r="E27" s="59"/>
      <c r="F27" s="59"/>
    </row>
    <row r="28" spans="1:6" x14ac:dyDescent="0.25">
      <c r="A28" s="54"/>
      <c r="B28" s="8"/>
      <c r="C28" s="8"/>
      <c r="D28" s="8"/>
      <c r="E28" s="8"/>
      <c r="F28" s="8"/>
    </row>
    <row r="29" spans="1:6" x14ac:dyDescent="0.25">
      <c r="A29" s="60"/>
      <c r="B29" s="61"/>
      <c r="C29" s="61"/>
      <c r="D29" s="61"/>
      <c r="E29" s="61"/>
      <c r="F29" s="61"/>
    </row>
    <row r="30" spans="1:6" x14ac:dyDescent="0.25">
      <c r="A30" s="60"/>
      <c r="B30" s="61"/>
      <c r="C30" s="61"/>
      <c r="D30" s="61"/>
      <c r="E30" s="61"/>
      <c r="F30" s="61"/>
    </row>
    <row r="31" spans="1:6" x14ac:dyDescent="0.25">
      <c r="A31" s="54"/>
      <c r="B31" s="8"/>
      <c r="C31" s="8"/>
      <c r="D31" s="8"/>
      <c r="E31" s="8"/>
      <c r="F31" s="8"/>
    </row>
    <row r="32" spans="1:6" x14ac:dyDescent="0.25">
      <c r="A32" s="51" t="s">
        <v>46</v>
      </c>
      <c r="B32" s="25"/>
      <c r="C32" s="25"/>
      <c r="D32" s="25"/>
      <c r="E32" s="25"/>
      <c r="F32" s="25"/>
    </row>
    <row r="33" spans="1:6" ht="15.75" thickBot="1" x14ac:dyDescent="0.3">
      <c r="A33" s="54"/>
      <c r="B33" s="8"/>
      <c r="C33" s="8"/>
      <c r="D33" s="8"/>
      <c r="E33" s="8"/>
      <c r="F33" s="8"/>
    </row>
    <row r="34" spans="1:6" ht="16.5" thickTop="1" thickBot="1" x14ac:dyDescent="0.3">
      <c r="A34" s="55"/>
      <c r="B34" s="56" t="s">
        <v>41</v>
      </c>
      <c r="C34" s="56"/>
      <c r="D34" s="56"/>
      <c r="E34" s="56" t="s">
        <v>42</v>
      </c>
      <c r="F34" s="56"/>
    </row>
    <row r="35" spans="1:6" ht="15.75" thickTop="1" x14ac:dyDescent="0.25">
      <c r="A35" s="8"/>
      <c r="B35" s="17" t="s">
        <v>64</v>
      </c>
      <c r="C35" s="17" t="s">
        <v>65</v>
      </c>
      <c r="D35" s="17" t="s">
        <v>66</v>
      </c>
      <c r="E35" s="58" t="s">
        <v>2</v>
      </c>
      <c r="F35" s="58" t="s">
        <v>59</v>
      </c>
    </row>
    <row r="36" spans="1:6" x14ac:dyDescent="0.25">
      <c r="A36" s="8"/>
      <c r="C36" s="8"/>
      <c r="D36" s="8"/>
      <c r="E36" s="8"/>
      <c r="F36" s="8"/>
    </row>
    <row r="37" spans="1:6" x14ac:dyDescent="0.25">
      <c r="A37" s="53" t="s">
        <v>47</v>
      </c>
      <c r="C37" s="8"/>
      <c r="D37" s="8"/>
      <c r="E37" s="8"/>
      <c r="F37" s="8"/>
    </row>
    <row r="38" spans="1:6" x14ac:dyDescent="0.25">
      <c r="A38" s="8"/>
      <c r="C38" s="8"/>
      <c r="D38" s="8"/>
      <c r="E38" s="8"/>
      <c r="F38" s="8"/>
    </row>
    <row r="39" spans="1:6" x14ac:dyDescent="0.25">
      <c r="A39" s="54" t="s">
        <v>43</v>
      </c>
      <c r="B39" s="18">
        <v>3106.0730000000003</v>
      </c>
      <c r="C39" s="18">
        <v>2946.43</v>
      </c>
      <c r="D39" s="18">
        <v>4573.7910000000002</v>
      </c>
      <c r="E39" s="19">
        <f>(C39-B39)/B39</f>
        <v>-5.1397053449806385E-2</v>
      </c>
      <c r="F39" s="19">
        <f>(D39-C39)/C39</f>
        <v>0.55231619281639155</v>
      </c>
    </row>
    <row r="40" spans="1:6" x14ac:dyDescent="0.25">
      <c r="A40" s="54" t="s">
        <v>19</v>
      </c>
      <c r="B40" s="18">
        <v>9389.36</v>
      </c>
      <c r="C40" s="18">
        <v>9381.3520000000008</v>
      </c>
      <c r="D40" s="18">
        <v>12198.242999999999</v>
      </c>
      <c r="E40" s="19">
        <f>(C40-B40)/B40</f>
        <v>-8.5288028151011468E-4</v>
      </c>
      <c r="F40" s="19">
        <f>(D40-C40)/C40</f>
        <v>0.30026492983100916</v>
      </c>
    </row>
    <row r="41" spans="1:6" x14ac:dyDescent="0.25">
      <c r="A41" s="54"/>
      <c r="B41" s="8"/>
      <c r="C41" s="8"/>
      <c r="D41" s="8"/>
      <c r="E41" s="8"/>
      <c r="F41" s="8"/>
    </row>
    <row r="42" spans="1:6" x14ac:dyDescent="0.25">
      <c r="A42" s="54" t="s">
        <v>44</v>
      </c>
      <c r="B42" s="18">
        <f>B39-B40</f>
        <v>-6283.2870000000003</v>
      </c>
      <c r="C42" s="18">
        <f>C39-C40</f>
        <v>-6434.9220000000005</v>
      </c>
      <c r="D42" s="18">
        <f>D39-D40</f>
        <v>-7624.4519999999984</v>
      </c>
      <c r="E42" s="62"/>
      <c r="F42" s="8"/>
    </row>
    <row r="43" spans="1:6" x14ac:dyDescent="0.25">
      <c r="A43" s="54" t="s">
        <v>45</v>
      </c>
      <c r="B43" s="20">
        <f>B39/B40</f>
        <v>0.33080774408479385</v>
      </c>
      <c r="C43" s="20">
        <f>C39/C40</f>
        <v>0.31407306750668768</v>
      </c>
      <c r="D43" s="20">
        <f>D39/D40</f>
        <v>0.37495490129193204</v>
      </c>
      <c r="E43" s="8"/>
      <c r="F43" s="8"/>
    </row>
    <row r="44" spans="1:6" x14ac:dyDescent="0.25">
      <c r="A44" s="8"/>
      <c r="C44" s="8"/>
      <c r="D44" s="8"/>
      <c r="E44" s="8"/>
      <c r="F44" s="8"/>
    </row>
    <row r="45" spans="1:6" x14ac:dyDescent="0.25">
      <c r="A45" s="53" t="s">
        <v>48</v>
      </c>
      <c r="C45" s="8"/>
      <c r="D45" s="8"/>
      <c r="E45" s="8"/>
      <c r="F45" s="8"/>
    </row>
    <row r="46" spans="1:6" x14ac:dyDescent="0.25">
      <c r="A46" s="8"/>
      <c r="C46" s="8"/>
      <c r="D46" s="8"/>
      <c r="E46" s="8"/>
      <c r="F46" s="8"/>
    </row>
    <row r="47" spans="1:6" x14ac:dyDescent="0.25">
      <c r="A47" s="54" t="s">
        <v>43</v>
      </c>
      <c r="B47" s="18">
        <v>7408.866</v>
      </c>
      <c r="C47" s="18">
        <v>8215.4630000000016</v>
      </c>
      <c r="D47" s="18">
        <v>9507.9239999999991</v>
      </c>
      <c r="E47" s="19">
        <f>(C47-B47)/B47</f>
        <v>0.10886915757418228</v>
      </c>
      <c r="F47" s="19">
        <f>(D47-C47)/C47</f>
        <v>0.1573205308087928</v>
      </c>
    </row>
    <row r="48" spans="1:6" x14ac:dyDescent="0.25">
      <c r="A48" s="54" t="s">
        <v>19</v>
      </c>
      <c r="B48" s="18">
        <v>4631.2339999999995</v>
      </c>
      <c r="C48" s="18">
        <v>4849.8720000000003</v>
      </c>
      <c r="D48" s="18">
        <v>6187.2239999999993</v>
      </c>
      <c r="E48" s="19">
        <f>(C48-B48)/B48</f>
        <v>4.7209447849104767E-2</v>
      </c>
      <c r="F48" s="19">
        <f>(D48-C48)/C48</f>
        <v>0.275749957937034</v>
      </c>
    </row>
    <row r="49" spans="1:6" x14ac:dyDescent="0.25">
      <c r="A49" s="54"/>
      <c r="B49" s="64"/>
      <c r="C49" s="8"/>
      <c r="D49" s="8"/>
      <c r="E49" s="8"/>
      <c r="F49" s="8"/>
    </row>
    <row r="50" spans="1:6" x14ac:dyDescent="0.25">
      <c r="A50" s="54" t="s">
        <v>44</v>
      </c>
      <c r="B50" s="18">
        <f>B47-B48</f>
        <v>2777.6320000000005</v>
      </c>
      <c r="C50" s="18">
        <f>C47-C48</f>
        <v>3365.5910000000013</v>
      </c>
      <c r="D50" s="18">
        <f>D47-D48</f>
        <v>3320.7</v>
      </c>
      <c r="E50" s="8"/>
      <c r="F50" s="8"/>
    </row>
    <row r="51" spans="1:6" x14ac:dyDescent="0.25">
      <c r="A51" s="54" t="s">
        <v>45</v>
      </c>
      <c r="B51" s="20">
        <f>B47/B48</f>
        <v>1.5997606685388821</v>
      </c>
      <c r="C51" s="20">
        <f>C47/C48</f>
        <v>1.6939546033379853</v>
      </c>
      <c r="D51" s="20">
        <f>D47/D48</f>
        <v>1.5367027280732037</v>
      </c>
      <c r="E51" s="8"/>
      <c r="F51" s="8"/>
    </row>
    <row r="52" spans="1:6" x14ac:dyDescent="0.25">
      <c r="A52" s="8"/>
      <c r="C52" s="8"/>
      <c r="D52" s="8"/>
      <c r="E52" s="8"/>
      <c r="F52" s="8"/>
    </row>
    <row r="53" spans="1:6" ht="15.75" thickBot="1" x14ac:dyDescent="0.3">
      <c r="A53" s="94"/>
      <c r="B53" s="94"/>
      <c r="C53" s="94"/>
      <c r="D53" s="94"/>
      <c r="E53" s="94"/>
      <c r="F53" s="94"/>
    </row>
  </sheetData>
  <mergeCells count="1">
    <mergeCell ref="A14:F14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3"/>
  <sheetViews>
    <sheetView workbookViewId="0">
      <selection activeCell="A9" sqref="A9"/>
    </sheetView>
  </sheetViews>
  <sheetFormatPr baseColWidth="10" defaultColWidth="8.85546875" defaultRowHeight="15" x14ac:dyDescent="0.25"/>
  <cols>
    <col min="1" max="1" width="33.28515625" customWidth="1"/>
    <col min="2" max="6" width="11.7109375" customWidth="1"/>
    <col min="7" max="16" width="10.5703125" customWidth="1"/>
  </cols>
  <sheetData>
    <row r="1" spans="1:6" x14ac:dyDescent="0.25">
      <c r="A1" s="67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1"/>
      <c r="B3" s="2"/>
      <c r="C3" s="2"/>
      <c r="D3" s="2"/>
      <c r="E3" s="2"/>
      <c r="F3" s="2"/>
    </row>
    <row r="4" spans="1:6" x14ac:dyDescent="0.25">
      <c r="A4" s="1"/>
      <c r="B4" s="2"/>
      <c r="C4" s="2"/>
      <c r="D4" s="2"/>
      <c r="E4" s="2"/>
      <c r="F4" s="2"/>
    </row>
    <row r="5" spans="1:6" x14ac:dyDescent="0.25">
      <c r="A5" s="1"/>
      <c r="B5" s="2"/>
      <c r="C5" s="2"/>
      <c r="D5" s="2"/>
      <c r="E5" s="2"/>
      <c r="F5" s="2"/>
    </row>
    <row r="6" spans="1:6" x14ac:dyDescent="0.25">
      <c r="A6" s="1"/>
      <c r="B6" s="2"/>
      <c r="C6" s="2"/>
      <c r="D6" s="2"/>
      <c r="E6" s="2"/>
      <c r="F6" s="2"/>
    </row>
    <row r="7" spans="1:6" x14ac:dyDescent="0.25">
      <c r="A7" s="1"/>
      <c r="B7" s="2"/>
      <c r="C7" s="2"/>
      <c r="D7" s="2"/>
      <c r="E7" s="2"/>
      <c r="F7" s="2"/>
    </row>
    <row r="8" spans="1:6" x14ac:dyDescent="0.25">
      <c r="A8" s="1"/>
      <c r="B8" s="2"/>
      <c r="C8" s="2"/>
      <c r="D8" s="2"/>
      <c r="E8" s="2"/>
      <c r="F8" s="2"/>
    </row>
    <row r="9" spans="1:6" ht="18.75" x14ac:dyDescent="0.3">
      <c r="A9" s="91" t="s">
        <v>61</v>
      </c>
      <c r="B9" s="92"/>
      <c r="C9" s="92"/>
      <c r="D9" s="92"/>
      <c r="E9" s="92"/>
      <c r="F9" s="92"/>
    </row>
    <row r="10" spans="1:6" x14ac:dyDescent="0.25">
      <c r="A10" s="40"/>
      <c r="B10" s="63"/>
      <c r="C10" s="63"/>
      <c r="D10" s="63"/>
      <c r="E10" s="63"/>
      <c r="F10" s="63"/>
    </row>
    <row r="11" spans="1:6" x14ac:dyDescent="0.25">
      <c r="A11" s="95" t="s">
        <v>0</v>
      </c>
      <c r="B11" s="124" t="s">
        <v>67</v>
      </c>
      <c r="C11" s="124" t="s">
        <v>67</v>
      </c>
      <c r="D11" s="124" t="s">
        <v>67</v>
      </c>
      <c r="E11" s="159" t="s">
        <v>1</v>
      </c>
      <c r="F11" s="159"/>
    </row>
    <row r="12" spans="1:6" x14ac:dyDescent="0.25">
      <c r="A12" s="95"/>
      <c r="B12" s="124">
        <v>2020</v>
      </c>
      <c r="C12" s="124">
        <v>2021</v>
      </c>
      <c r="D12" s="124">
        <v>2022</v>
      </c>
      <c r="E12" s="124" t="s">
        <v>2</v>
      </c>
      <c r="F12" s="124" t="s">
        <v>59</v>
      </c>
    </row>
    <row r="13" spans="1:6" x14ac:dyDescent="0.25">
      <c r="A13" s="93"/>
      <c r="B13" s="40"/>
      <c r="C13" s="40"/>
      <c r="D13" s="40"/>
      <c r="E13" s="40"/>
      <c r="F13" s="40"/>
    </row>
    <row r="14" spans="1:6" x14ac:dyDescent="0.25">
      <c r="A14" s="41" t="s">
        <v>4</v>
      </c>
      <c r="B14" s="40"/>
      <c r="C14" s="40"/>
      <c r="D14" s="40"/>
      <c r="E14" s="40"/>
      <c r="F14" s="40"/>
    </row>
    <row r="15" spans="1:6" x14ac:dyDescent="0.25">
      <c r="A15" s="41" t="s">
        <v>5</v>
      </c>
      <c r="B15" s="43">
        <v>1480.9970000000001</v>
      </c>
      <c r="C15" s="43">
        <v>1411.7860000000001</v>
      </c>
      <c r="D15" s="43">
        <v>1733.7919999999999</v>
      </c>
      <c r="E15" s="3">
        <v>-4.6732707763756452E-2</v>
      </c>
      <c r="F15" s="3">
        <v>0.22808414306417535</v>
      </c>
    </row>
    <row r="16" spans="1:6" x14ac:dyDescent="0.25">
      <c r="A16" s="42" t="s">
        <v>6</v>
      </c>
      <c r="B16" s="43">
        <v>1304.32</v>
      </c>
      <c r="C16" s="43">
        <v>1663.4960000000001</v>
      </c>
      <c r="D16" s="43">
        <v>2002.183</v>
      </c>
      <c r="E16" s="3">
        <v>0.27537414131501486</v>
      </c>
      <c r="F16" s="3">
        <v>0.2035995277415755</v>
      </c>
    </row>
    <row r="17" spans="1:6" x14ac:dyDescent="0.25">
      <c r="A17" s="42"/>
      <c r="B17" s="40"/>
      <c r="C17" s="40"/>
      <c r="D17" s="40"/>
      <c r="E17" s="40"/>
      <c r="F17" s="40"/>
    </row>
    <row r="18" spans="1:6" x14ac:dyDescent="0.25">
      <c r="A18" s="41" t="s">
        <v>7</v>
      </c>
      <c r="B18" s="43">
        <v>176.67700000000013</v>
      </c>
      <c r="C18" s="43">
        <v>-251.71000000000004</v>
      </c>
      <c r="D18" s="43">
        <v>-268.39100000000008</v>
      </c>
      <c r="E18" s="40"/>
      <c r="F18" s="40"/>
    </row>
    <row r="19" spans="1:6" x14ac:dyDescent="0.25">
      <c r="A19" s="42" t="s">
        <v>8</v>
      </c>
      <c r="B19" s="3">
        <v>1.135455256378803</v>
      </c>
      <c r="C19" s="3">
        <v>0.84868614051371327</v>
      </c>
      <c r="D19" s="3">
        <v>0.8659508146857704</v>
      </c>
      <c r="E19" s="40"/>
      <c r="F19" s="40"/>
    </row>
    <row r="20" spans="1:6" x14ac:dyDescent="0.25">
      <c r="A20" s="42"/>
      <c r="B20" s="40"/>
      <c r="C20" s="40"/>
      <c r="D20" s="40"/>
      <c r="E20" s="40"/>
      <c r="F20" s="40"/>
    </row>
    <row r="21" spans="1:6" x14ac:dyDescent="0.25">
      <c r="A21" s="41" t="s">
        <v>9</v>
      </c>
      <c r="B21" s="40"/>
      <c r="C21" s="40"/>
      <c r="D21" s="40"/>
      <c r="E21" s="40"/>
      <c r="F21" s="40"/>
    </row>
    <row r="22" spans="1:6" x14ac:dyDescent="0.25">
      <c r="A22" s="41" t="s">
        <v>5</v>
      </c>
      <c r="B22" s="43">
        <v>3020.6609999999996</v>
      </c>
      <c r="C22" s="43">
        <v>3691</v>
      </c>
      <c r="D22" s="43">
        <v>4702.8640000000005</v>
      </c>
      <c r="E22" s="3">
        <v>0.22191798417631123</v>
      </c>
      <c r="F22" s="3">
        <v>0.27414359252235182</v>
      </c>
    </row>
    <row r="23" spans="1:6" x14ac:dyDescent="0.25">
      <c r="A23" s="42" t="s">
        <v>6</v>
      </c>
      <c r="B23" s="43">
        <v>4464.4470000000001</v>
      </c>
      <c r="C23" s="43">
        <v>4863.7570000000005</v>
      </c>
      <c r="D23" s="43">
        <v>6651.0589999999993</v>
      </c>
      <c r="E23" s="3">
        <v>8.9442208631886636E-2</v>
      </c>
      <c r="F23" s="3">
        <v>0.36747353948809502</v>
      </c>
    </row>
    <row r="24" spans="1:6" x14ac:dyDescent="0.25">
      <c r="A24" s="42"/>
      <c r="B24" s="40"/>
      <c r="C24" s="40"/>
      <c r="D24" s="40"/>
      <c r="E24" s="40"/>
      <c r="F24" s="40"/>
    </row>
    <row r="25" spans="1:6" x14ac:dyDescent="0.25">
      <c r="A25" s="42" t="s">
        <v>7</v>
      </c>
      <c r="B25" s="43">
        <v>-1443.7860000000005</v>
      </c>
      <c r="C25" s="43">
        <v>-1172.7570000000005</v>
      </c>
      <c r="D25" s="43">
        <v>-1948.1949999999988</v>
      </c>
      <c r="E25" s="40"/>
      <c r="F25" s="40"/>
    </row>
    <row r="26" spans="1:6" x14ac:dyDescent="0.25">
      <c r="A26" s="42" t="s">
        <v>8</v>
      </c>
      <c r="B26" s="3">
        <v>0.67660361966442861</v>
      </c>
      <c r="C26" s="3">
        <v>0.7588783732410973</v>
      </c>
      <c r="D26" s="3">
        <v>0.70708499202908903</v>
      </c>
      <c r="E26" s="40"/>
      <c r="F26" s="40"/>
    </row>
    <row r="27" spans="1:6" x14ac:dyDescent="0.25">
      <c r="A27" s="42"/>
      <c r="B27" s="40"/>
      <c r="C27" s="40"/>
      <c r="D27" s="40"/>
      <c r="E27" s="40"/>
      <c r="F27" s="40"/>
    </row>
    <row r="28" spans="1:6" x14ac:dyDescent="0.25">
      <c r="A28" s="41" t="s">
        <v>10</v>
      </c>
      <c r="B28" s="40"/>
      <c r="C28" s="40"/>
      <c r="D28" s="40"/>
      <c r="E28" s="40"/>
      <c r="F28" s="40"/>
    </row>
    <row r="29" spans="1:6" x14ac:dyDescent="0.25">
      <c r="A29" s="41" t="s">
        <v>5</v>
      </c>
      <c r="B29" s="43">
        <v>2120.9769999999999</v>
      </c>
      <c r="C29" s="43">
        <v>2107.8349999999996</v>
      </c>
      <c r="D29" s="43">
        <v>2406.442</v>
      </c>
      <c r="E29" s="3">
        <v>-6.1962010903467042E-3</v>
      </c>
      <c r="F29" s="3">
        <v>0.14166526317287667</v>
      </c>
    </row>
    <row r="30" spans="1:6" x14ac:dyDescent="0.25">
      <c r="A30" s="42" t="s">
        <v>6</v>
      </c>
      <c r="B30" s="43">
        <v>2673.056</v>
      </c>
      <c r="C30" s="43">
        <v>2677.973</v>
      </c>
      <c r="D30" s="43">
        <v>2932.1390000000001</v>
      </c>
      <c r="E30" s="3">
        <v>1.8394676355452022E-3</v>
      </c>
      <c r="F30" s="3">
        <v>9.4909844124642095E-2</v>
      </c>
    </row>
    <row r="31" spans="1:6" x14ac:dyDescent="0.25">
      <c r="A31" s="42"/>
      <c r="B31" s="40"/>
      <c r="C31" s="40"/>
      <c r="D31" s="40"/>
      <c r="E31" s="40"/>
      <c r="F31" s="40"/>
    </row>
    <row r="32" spans="1:6" x14ac:dyDescent="0.25">
      <c r="A32" s="42" t="s">
        <v>7</v>
      </c>
      <c r="B32" s="43">
        <v>-552.07900000000018</v>
      </c>
      <c r="C32" s="43">
        <v>-570.13800000000037</v>
      </c>
      <c r="D32" s="43">
        <v>-525.69700000000012</v>
      </c>
      <c r="E32" s="40"/>
      <c r="F32" s="40"/>
    </row>
    <row r="33" spans="1:6" x14ac:dyDescent="0.25">
      <c r="A33" s="42" t="s">
        <v>8</v>
      </c>
      <c r="B33" s="3">
        <v>0.79346523230340094</v>
      </c>
      <c r="C33" s="3">
        <v>0.78710091550586936</v>
      </c>
      <c r="D33" s="3">
        <v>0.82071211494407326</v>
      </c>
      <c r="E33" s="40"/>
      <c r="F33" s="40"/>
    </row>
    <row r="34" spans="1:6" x14ac:dyDescent="0.25">
      <c r="A34" s="42"/>
      <c r="B34" s="40"/>
      <c r="C34" s="40"/>
      <c r="D34" s="40"/>
      <c r="E34" s="40"/>
      <c r="F34" s="40"/>
    </row>
    <row r="35" spans="1:6" x14ac:dyDescent="0.25">
      <c r="A35" s="41" t="s">
        <v>11</v>
      </c>
      <c r="B35" s="40"/>
      <c r="C35" s="40"/>
      <c r="D35" s="40"/>
      <c r="E35" s="40"/>
      <c r="F35" s="40"/>
    </row>
    <row r="36" spans="1:6" x14ac:dyDescent="0.25">
      <c r="A36" s="41" t="s">
        <v>5</v>
      </c>
      <c r="B36" s="43">
        <v>3309.0819999999999</v>
      </c>
      <c r="C36" s="43">
        <v>3457.5030000000002</v>
      </c>
      <c r="D36" s="43">
        <v>4065.5369999999998</v>
      </c>
      <c r="E36" s="3">
        <v>4.4852620757055969E-2</v>
      </c>
      <c r="F36" s="3">
        <v>0.17585928341927676</v>
      </c>
    </row>
    <row r="37" spans="1:6" x14ac:dyDescent="0.25">
      <c r="A37" s="42" t="s">
        <v>6</v>
      </c>
      <c r="B37" s="43">
        <v>3237.8850000000002</v>
      </c>
      <c r="C37" s="43">
        <v>3504.7559999999999</v>
      </c>
      <c r="D37" s="43">
        <v>3951.9589999999998</v>
      </c>
      <c r="E37" s="3">
        <v>8.2421395447954335E-2</v>
      </c>
      <c r="F37" s="3">
        <v>0.12759889704162</v>
      </c>
    </row>
    <row r="38" spans="1:6" x14ac:dyDescent="0.25">
      <c r="A38" s="42"/>
      <c r="B38" s="40"/>
      <c r="C38" s="40"/>
      <c r="D38" s="40"/>
      <c r="E38" s="40"/>
      <c r="F38" s="40"/>
    </row>
    <row r="39" spans="1:6" x14ac:dyDescent="0.25">
      <c r="A39" s="42" t="s">
        <v>7</v>
      </c>
      <c r="B39" s="43">
        <v>71.196999999999662</v>
      </c>
      <c r="C39" s="43">
        <v>-47.252999999999702</v>
      </c>
      <c r="D39" s="43">
        <v>113.57799999999997</v>
      </c>
      <c r="E39" s="40"/>
      <c r="F39" s="40"/>
    </row>
    <row r="40" spans="1:6" x14ac:dyDescent="0.25">
      <c r="A40" s="42" t="s">
        <v>8</v>
      </c>
      <c r="B40" s="3">
        <v>1.0219887364745812</v>
      </c>
      <c r="C40" s="3">
        <v>0.98651746369790083</v>
      </c>
      <c r="D40" s="3">
        <v>1.028739670629174</v>
      </c>
      <c r="E40" s="40"/>
      <c r="F40" s="40"/>
    </row>
    <row r="41" spans="1:6" x14ac:dyDescent="0.25">
      <c r="A41" s="42"/>
      <c r="B41" s="40"/>
      <c r="C41" s="40"/>
      <c r="D41" s="40"/>
      <c r="E41" s="40"/>
      <c r="F41" s="40"/>
    </row>
    <row r="42" spans="1:6" x14ac:dyDescent="0.25">
      <c r="A42" s="41" t="s">
        <v>12</v>
      </c>
      <c r="B42" s="40"/>
      <c r="C42" s="40"/>
      <c r="D42" s="40"/>
      <c r="E42" s="40"/>
      <c r="F42" s="40"/>
    </row>
    <row r="43" spans="1:6" x14ac:dyDescent="0.25">
      <c r="A43" s="41" t="s">
        <v>5</v>
      </c>
      <c r="B43" s="43">
        <v>583.21900000000005</v>
      </c>
      <c r="C43" s="43">
        <v>493.76400000000001</v>
      </c>
      <c r="D43" s="43">
        <v>1173.077</v>
      </c>
      <c r="E43" s="3">
        <v>-0.153381491343732</v>
      </c>
      <c r="F43" s="3">
        <v>1.375784787874369</v>
      </c>
    </row>
    <row r="44" spans="1:6" x14ac:dyDescent="0.25">
      <c r="A44" s="42" t="s">
        <v>6</v>
      </c>
      <c r="B44" s="43">
        <v>2340.8820000000001</v>
      </c>
      <c r="C44" s="43">
        <v>1521.241</v>
      </c>
      <c r="D44" s="43">
        <v>2848.1239999999998</v>
      </c>
      <c r="E44" s="3">
        <v>-0.35014195504087775</v>
      </c>
      <c r="F44" s="3">
        <v>0.87223720633351309</v>
      </c>
    </row>
    <row r="45" spans="1:6" x14ac:dyDescent="0.25">
      <c r="A45" s="42"/>
      <c r="B45" s="40"/>
      <c r="C45" s="40"/>
      <c r="D45" s="40"/>
      <c r="E45" s="40"/>
      <c r="F45" s="40"/>
    </row>
    <row r="46" spans="1:6" x14ac:dyDescent="0.25">
      <c r="A46" s="42" t="s">
        <v>7</v>
      </c>
      <c r="B46" s="43">
        <v>-1757.663</v>
      </c>
      <c r="C46" s="43">
        <v>-1027.4769999999999</v>
      </c>
      <c r="D46" s="43">
        <v>-1675.0469999999998</v>
      </c>
      <c r="E46" s="40"/>
      <c r="F46" s="40"/>
    </row>
    <row r="47" spans="1:6" x14ac:dyDescent="0.25">
      <c r="A47" s="42" t="s">
        <v>8</v>
      </c>
      <c r="B47" s="3">
        <v>0.249144980396278</v>
      </c>
      <c r="C47" s="3">
        <v>0.3245797345719712</v>
      </c>
      <c r="D47" s="3">
        <v>0.41187708119449856</v>
      </c>
      <c r="E47" s="40"/>
      <c r="F47" s="40"/>
    </row>
    <row r="48" spans="1:6" ht="15.75" thickBot="1" x14ac:dyDescent="0.3">
      <c r="A48" s="42"/>
      <c r="B48" s="40"/>
      <c r="C48" s="40"/>
      <c r="D48" s="40"/>
      <c r="E48" s="40"/>
      <c r="F48" s="40"/>
    </row>
    <row r="49" spans="1:6" x14ac:dyDescent="0.25">
      <c r="A49" s="127" t="s">
        <v>13</v>
      </c>
      <c r="B49" s="4">
        <v>10514.935999999998</v>
      </c>
      <c r="C49" s="4">
        <v>11161.887999999999</v>
      </c>
      <c r="D49" s="4">
        <v>14081.712000000001</v>
      </c>
      <c r="E49" s="128">
        <v>6.1526955561118132E-2</v>
      </c>
      <c r="F49" s="128">
        <v>0.26158872047452925</v>
      </c>
    </row>
    <row r="50" spans="1:6" x14ac:dyDescent="0.25">
      <c r="A50" s="129" t="s">
        <v>14</v>
      </c>
      <c r="B50" s="44">
        <v>14020.59</v>
      </c>
      <c r="C50" s="44">
        <v>14231.223</v>
      </c>
      <c r="D50" s="44">
        <v>18385.463999999996</v>
      </c>
      <c r="E50" s="5">
        <v>1.5023119569147932E-2</v>
      </c>
      <c r="F50" s="5">
        <v>0.29191032984304977</v>
      </c>
    </row>
    <row r="51" spans="1:6" x14ac:dyDescent="0.25">
      <c r="A51" s="41"/>
      <c r="B51" s="40"/>
      <c r="C51" s="40"/>
      <c r="D51" s="40"/>
      <c r="E51" s="130"/>
      <c r="F51" s="130"/>
    </row>
    <row r="52" spans="1:6" x14ac:dyDescent="0.25">
      <c r="A52" s="41" t="s">
        <v>15</v>
      </c>
      <c r="B52" s="44">
        <v>-3505.6540000000023</v>
      </c>
      <c r="C52" s="44">
        <v>-3069.3350000000009</v>
      </c>
      <c r="D52" s="44">
        <v>-4303.751999999995</v>
      </c>
      <c r="E52" s="5">
        <v>-0.12446151274484049</v>
      </c>
      <c r="F52" s="5">
        <v>0.40217734460395937</v>
      </c>
    </row>
    <row r="53" spans="1:6" ht="15.75" thickBot="1" x14ac:dyDescent="0.3">
      <c r="A53" s="6" t="s">
        <v>16</v>
      </c>
      <c r="B53" s="7">
        <v>0.74996387455877378</v>
      </c>
      <c r="C53" s="7">
        <v>0.78432387715377649</v>
      </c>
      <c r="D53" s="7">
        <v>0.76591550803395569</v>
      </c>
      <c r="E53" s="7"/>
      <c r="F53" s="7"/>
    </row>
  </sheetData>
  <mergeCells count="1">
    <mergeCell ref="E11:F11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K70"/>
  <sheetViews>
    <sheetView workbookViewId="0">
      <selection activeCell="A9" sqref="A9:K9"/>
    </sheetView>
  </sheetViews>
  <sheetFormatPr baseColWidth="10" defaultColWidth="8.85546875" defaultRowHeight="15" x14ac:dyDescent="0.25"/>
  <cols>
    <col min="1" max="1" width="29.42578125" customWidth="1"/>
    <col min="2" max="11" width="11.7109375" customWidth="1"/>
  </cols>
  <sheetData>
    <row r="6" spans="1:11" x14ac:dyDescent="0.25">
      <c r="A6" s="8"/>
      <c r="B6" s="8"/>
      <c r="C6" s="8" t="s">
        <v>3</v>
      </c>
      <c r="D6" s="8"/>
      <c r="G6" s="8"/>
      <c r="H6" s="8"/>
      <c r="I6" s="8"/>
      <c r="J6" s="8"/>
    </row>
    <row r="7" spans="1:11" x14ac:dyDescent="0.25">
      <c r="A7" s="8"/>
      <c r="B7" s="8"/>
      <c r="C7" s="8"/>
      <c r="D7" s="8"/>
      <c r="G7" s="8"/>
      <c r="H7" s="8"/>
      <c r="I7" s="8"/>
      <c r="J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1" ht="15.75" x14ac:dyDescent="0.25">
      <c r="A9" s="163" t="s">
        <v>17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25">
      <c r="B10" s="68"/>
      <c r="C10" s="68"/>
      <c r="D10" s="68"/>
      <c r="G10" s="68"/>
      <c r="H10" s="68"/>
      <c r="I10" s="68"/>
      <c r="J10" s="68"/>
    </row>
    <row r="11" spans="1:11" ht="15.75" x14ac:dyDescent="0.25">
      <c r="A11" s="164" t="s">
        <v>68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ht="16.5" thickBot="1" x14ac:dyDescent="0.3">
      <c r="A12" s="131"/>
      <c r="B12" s="68"/>
      <c r="C12" s="68"/>
      <c r="D12" s="68"/>
      <c r="E12" s="68"/>
      <c r="F12" s="68"/>
      <c r="G12" s="68"/>
      <c r="H12" s="68"/>
      <c r="I12" s="68"/>
      <c r="J12" s="68"/>
    </row>
    <row r="13" spans="1:11" ht="15.75" thickBot="1" x14ac:dyDescent="0.3">
      <c r="A13" s="11" t="s">
        <v>18</v>
      </c>
      <c r="B13" s="97"/>
      <c r="C13" s="69"/>
      <c r="D13" s="98" t="s">
        <v>62</v>
      </c>
      <c r="E13" s="99"/>
      <c r="F13" s="100"/>
      <c r="G13" s="101"/>
      <c r="H13" s="98" t="s">
        <v>19</v>
      </c>
      <c r="I13" s="98"/>
      <c r="J13" s="69"/>
      <c r="K13" s="100"/>
    </row>
    <row r="14" spans="1:11" ht="15.75" thickBot="1" x14ac:dyDescent="0.3">
      <c r="A14" s="70"/>
      <c r="B14" s="160" t="s">
        <v>20</v>
      </c>
      <c r="C14" s="161"/>
      <c r="D14" s="161"/>
      <c r="E14" s="161" t="s">
        <v>21</v>
      </c>
      <c r="F14" s="162"/>
      <c r="G14" s="160" t="s">
        <v>20</v>
      </c>
      <c r="H14" s="161"/>
      <c r="I14" s="161"/>
      <c r="J14" s="161" t="s">
        <v>21</v>
      </c>
      <c r="K14" s="162"/>
    </row>
    <row r="15" spans="1:11" ht="15.75" thickBot="1" x14ac:dyDescent="0.3">
      <c r="A15" s="71"/>
      <c r="B15" s="132" t="s">
        <v>69</v>
      </c>
      <c r="C15" s="132" t="s">
        <v>70</v>
      </c>
      <c r="D15" s="132" t="s">
        <v>71</v>
      </c>
      <c r="E15" s="125" t="s">
        <v>2</v>
      </c>
      <c r="F15" s="125" t="s">
        <v>59</v>
      </c>
      <c r="G15" s="132" t="s">
        <v>69</v>
      </c>
      <c r="H15" s="132" t="s">
        <v>70</v>
      </c>
      <c r="I15" s="132" t="s">
        <v>71</v>
      </c>
      <c r="J15" s="125" t="s">
        <v>2</v>
      </c>
      <c r="K15" s="125" t="s">
        <v>59</v>
      </c>
    </row>
    <row r="16" spans="1:11" x14ac:dyDescent="0.25">
      <c r="A16" s="70"/>
      <c r="B16" s="36"/>
      <c r="C16" s="36"/>
      <c r="D16" s="36"/>
      <c r="E16" s="102"/>
      <c r="F16" s="90"/>
      <c r="G16" s="36"/>
      <c r="H16" s="36"/>
      <c r="I16" s="36"/>
      <c r="J16" s="65"/>
      <c r="K16" s="103"/>
    </row>
    <row r="17" spans="1:11" x14ac:dyDescent="0.25">
      <c r="A17" s="12" t="s">
        <v>22</v>
      </c>
      <c r="B17" s="37">
        <v>1619.3220000000001</v>
      </c>
      <c r="C17" s="37">
        <v>1562.1419999999998</v>
      </c>
      <c r="D17" s="37">
        <v>1870.5509999999999</v>
      </c>
      <c r="E17" s="22">
        <v>-3.5311074634939987E-2</v>
      </c>
      <c r="F17" s="23">
        <v>0.19742699447297374</v>
      </c>
      <c r="G17" s="37">
        <v>1598.7429999999999</v>
      </c>
      <c r="H17" s="37">
        <v>1932.116</v>
      </c>
      <c r="I17" s="37">
        <v>2317.3329999999996</v>
      </c>
      <c r="J17" s="22">
        <v>0.20852194505308236</v>
      </c>
      <c r="K17" s="23">
        <v>0.19937571036107546</v>
      </c>
    </row>
    <row r="18" spans="1:11" x14ac:dyDescent="0.25">
      <c r="A18" s="72" t="s">
        <v>23</v>
      </c>
      <c r="B18" s="73">
        <v>1306.43</v>
      </c>
      <c r="C18" s="73">
        <v>1239.0219999999999</v>
      </c>
      <c r="D18" s="73">
        <v>1594.134</v>
      </c>
      <c r="E18" s="74">
        <v>-5.1597100495242861E-2</v>
      </c>
      <c r="F18" s="75">
        <v>0.28660669463496219</v>
      </c>
      <c r="G18" s="73">
        <v>1500.548</v>
      </c>
      <c r="H18" s="73">
        <v>1817.25</v>
      </c>
      <c r="I18" s="73">
        <v>2097.4769999999999</v>
      </c>
      <c r="J18" s="74">
        <v>0.21105756030463538</v>
      </c>
      <c r="K18" s="75">
        <v>0.15420387948823763</v>
      </c>
    </row>
    <row r="19" spans="1:11" x14ac:dyDescent="0.25">
      <c r="A19" s="72" t="s">
        <v>24</v>
      </c>
      <c r="B19" s="73">
        <v>312.892</v>
      </c>
      <c r="C19" s="73">
        <v>323.12</v>
      </c>
      <c r="D19" s="73">
        <v>276.41699999999997</v>
      </c>
      <c r="E19" s="74">
        <v>3.2688595425897783E-2</v>
      </c>
      <c r="F19" s="75">
        <v>-0.14453763307749454</v>
      </c>
      <c r="G19" s="73">
        <v>98.194999999999993</v>
      </c>
      <c r="H19" s="73">
        <v>114.866</v>
      </c>
      <c r="I19" s="73">
        <v>219.85599999999999</v>
      </c>
      <c r="J19" s="74">
        <v>0.16977442843321969</v>
      </c>
      <c r="K19" s="75">
        <v>0.91402155555168629</v>
      </c>
    </row>
    <row r="20" spans="1:11" x14ac:dyDescent="0.25">
      <c r="A20" s="72"/>
      <c r="B20" s="73"/>
      <c r="C20" s="73"/>
      <c r="D20" s="73"/>
      <c r="E20" s="74"/>
      <c r="F20" s="75"/>
      <c r="G20" s="73"/>
      <c r="H20" s="73"/>
      <c r="I20" s="73"/>
      <c r="J20" s="74"/>
      <c r="K20" s="75"/>
    </row>
    <row r="21" spans="1:11" x14ac:dyDescent="0.25">
      <c r="A21" s="12" t="s">
        <v>25</v>
      </c>
      <c r="B21" s="37">
        <v>583.21900000000005</v>
      </c>
      <c r="C21" s="37">
        <v>493.76400000000001</v>
      </c>
      <c r="D21" s="37">
        <v>1173.077</v>
      </c>
      <c r="E21" s="22">
        <v>-0.153381491343732</v>
      </c>
      <c r="F21" s="23">
        <v>1.375784787874369</v>
      </c>
      <c r="G21" s="37">
        <v>2340.8820000000001</v>
      </c>
      <c r="H21" s="37">
        <v>1521.241</v>
      </c>
      <c r="I21" s="37">
        <v>2848.1239999999998</v>
      </c>
      <c r="J21" s="22">
        <v>-0.35014195504087775</v>
      </c>
      <c r="K21" s="23">
        <v>0.87223720633351309</v>
      </c>
    </row>
    <row r="22" spans="1:11" x14ac:dyDescent="0.25">
      <c r="A22" s="72" t="s">
        <v>23</v>
      </c>
      <c r="B22" s="73">
        <v>583.21900000000005</v>
      </c>
      <c r="C22" s="73">
        <v>493.76400000000001</v>
      </c>
      <c r="D22" s="73">
        <v>1173.077</v>
      </c>
      <c r="E22" s="74">
        <v>-0.153381491343732</v>
      </c>
      <c r="F22" s="75">
        <v>1.375784787874369</v>
      </c>
      <c r="G22" s="73">
        <v>2340.8820000000001</v>
      </c>
      <c r="H22" s="73">
        <v>1521.241</v>
      </c>
      <c r="I22" s="73">
        <v>2848.1239999999998</v>
      </c>
      <c r="J22" s="74">
        <v>-0.35014195504087775</v>
      </c>
      <c r="K22" s="75">
        <v>0.87223720633351309</v>
      </c>
    </row>
    <row r="23" spans="1:11" x14ac:dyDescent="0.25">
      <c r="A23" s="72" t="s">
        <v>24</v>
      </c>
      <c r="B23" s="73">
        <v>0</v>
      </c>
      <c r="C23" s="73">
        <v>0</v>
      </c>
      <c r="D23" s="73">
        <v>0</v>
      </c>
      <c r="E23" s="74"/>
      <c r="F23" s="75"/>
      <c r="G23" s="73">
        <v>0</v>
      </c>
      <c r="H23" s="73">
        <v>0</v>
      </c>
      <c r="I23" s="73">
        <v>0</v>
      </c>
      <c r="J23" s="74"/>
      <c r="K23" s="75"/>
    </row>
    <row r="24" spans="1:11" x14ac:dyDescent="0.25">
      <c r="A24" s="72"/>
      <c r="B24" s="73"/>
      <c r="C24" s="73"/>
      <c r="D24" s="73"/>
      <c r="E24" s="74"/>
      <c r="F24" s="75"/>
      <c r="G24" s="73"/>
      <c r="H24" s="73"/>
      <c r="I24" s="73"/>
      <c r="J24" s="74"/>
      <c r="K24" s="75"/>
    </row>
    <row r="25" spans="1:11" x14ac:dyDescent="0.25">
      <c r="A25" s="12" t="s">
        <v>26</v>
      </c>
      <c r="B25" s="37">
        <v>378.50400000000002</v>
      </c>
      <c r="C25" s="37">
        <v>309.42700000000002</v>
      </c>
      <c r="D25" s="37">
        <v>780.36799999999994</v>
      </c>
      <c r="E25" s="22">
        <v>-0.18250005283960011</v>
      </c>
      <c r="F25" s="23">
        <v>1.5219777201084581</v>
      </c>
      <c r="G25" s="37">
        <v>205.10599999999999</v>
      </c>
      <c r="H25" s="37">
        <v>232.57300000000001</v>
      </c>
      <c r="I25" s="37">
        <v>406.78100000000001</v>
      </c>
      <c r="J25" s="22">
        <v>0.13391612142014381</v>
      </c>
      <c r="K25" s="23">
        <v>0.74904653592635428</v>
      </c>
    </row>
    <row r="26" spans="1:11" x14ac:dyDescent="0.25">
      <c r="A26" s="72" t="s">
        <v>23</v>
      </c>
      <c r="B26" s="73">
        <v>378.50400000000002</v>
      </c>
      <c r="C26" s="73">
        <v>309.42700000000002</v>
      </c>
      <c r="D26" s="73">
        <v>780.36799999999994</v>
      </c>
      <c r="E26" s="74">
        <v>-0.18250005283960011</v>
      </c>
      <c r="F26" s="75">
        <v>1.5219777201084581</v>
      </c>
      <c r="G26" s="73">
        <v>205.10599999999999</v>
      </c>
      <c r="H26" s="73">
        <v>232.57300000000001</v>
      </c>
      <c r="I26" s="73">
        <v>406.78100000000001</v>
      </c>
      <c r="J26" s="74">
        <v>0.13391612142014381</v>
      </c>
      <c r="K26" s="75">
        <v>0.74904653592635428</v>
      </c>
    </row>
    <row r="27" spans="1:11" x14ac:dyDescent="0.25">
      <c r="A27" s="72" t="s">
        <v>24</v>
      </c>
      <c r="B27" s="73">
        <v>0</v>
      </c>
      <c r="C27" s="73">
        <v>0</v>
      </c>
      <c r="D27" s="73">
        <v>0</v>
      </c>
      <c r="E27" s="74"/>
      <c r="F27" s="75"/>
      <c r="G27" s="73">
        <v>0</v>
      </c>
      <c r="H27" s="73">
        <v>0</v>
      </c>
      <c r="I27" s="73">
        <v>0</v>
      </c>
      <c r="J27" s="74"/>
      <c r="K27" s="75"/>
    </row>
    <row r="28" spans="1:11" x14ac:dyDescent="0.25">
      <c r="A28" s="72"/>
      <c r="B28" s="73"/>
      <c r="C28" s="73"/>
      <c r="D28" s="73"/>
      <c r="E28" s="74"/>
      <c r="F28" s="75"/>
      <c r="G28" s="73"/>
      <c r="H28" s="73"/>
      <c r="I28" s="73"/>
      <c r="J28" s="74"/>
      <c r="K28" s="75"/>
    </row>
    <row r="29" spans="1:11" x14ac:dyDescent="0.25">
      <c r="A29" s="12" t="s">
        <v>27</v>
      </c>
      <c r="B29" s="37">
        <v>2131.8430000000003</v>
      </c>
      <c r="C29" s="37">
        <v>2271.2640000000001</v>
      </c>
      <c r="D29" s="37">
        <v>2747.0140000000001</v>
      </c>
      <c r="E29" s="22">
        <v>6.5399281279156021E-2</v>
      </c>
      <c r="F29" s="23">
        <v>0.20946486185665777</v>
      </c>
      <c r="G29" s="37">
        <v>1556.9169999999999</v>
      </c>
      <c r="H29" s="37">
        <v>1588.288</v>
      </c>
      <c r="I29" s="37">
        <v>2095.2240000000002</v>
      </c>
      <c r="J29" s="22">
        <v>2.0149436354025357E-2</v>
      </c>
      <c r="K29" s="23">
        <v>0.31917133416609589</v>
      </c>
    </row>
    <row r="30" spans="1:11" x14ac:dyDescent="0.25">
      <c r="A30" s="72" t="s">
        <v>23</v>
      </c>
      <c r="B30" s="76">
        <v>54.896000000000001</v>
      </c>
      <c r="C30" s="76">
        <v>64.917999999999992</v>
      </c>
      <c r="D30" s="76">
        <v>65.34</v>
      </c>
      <c r="E30" s="74">
        <v>0.18256339259691037</v>
      </c>
      <c r="F30" s="75">
        <v>6.5005083335902417E-3</v>
      </c>
      <c r="G30" s="76">
        <v>318.47399999999999</v>
      </c>
      <c r="H30" s="76">
        <v>351.024</v>
      </c>
      <c r="I30" s="76">
        <v>405.238</v>
      </c>
      <c r="J30" s="74">
        <v>0.10220614555662319</v>
      </c>
      <c r="K30" s="75">
        <v>0.15444528009480832</v>
      </c>
    </row>
    <row r="31" spans="1:11" x14ac:dyDescent="0.25">
      <c r="A31" s="72" t="s">
        <v>24</v>
      </c>
      <c r="B31" s="76">
        <v>2076.9470000000001</v>
      </c>
      <c r="C31" s="76">
        <v>2206.346</v>
      </c>
      <c r="D31" s="76">
        <v>2681.674</v>
      </c>
      <c r="E31" s="74">
        <v>6.2302504589669301E-2</v>
      </c>
      <c r="F31" s="75">
        <v>0.21543674473541319</v>
      </c>
      <c r="G31" s="76">
        <v>1238.443</v>
      </c>
      <c r="H31" s="76">
        <v>1237.2639999999999</v>
      </c>
      <c r="I31" s="76">
        <v>1689.9860000000001</v>
      </c>
      <c r="J31" s="74">
        <v>-9.5200182810196944E-4</v>
      </c>
      <c r="K31" s="75">
        <v>0.36590574040786789</v>
      </c>
    </row>
    <row r="32" spans="1:11" x14ac:dyDescent="0.25">
      <c r="A32" s="72"/>
      <c r="B32" s="73"/>
      <c r="C32" s="73"/>
      <c r="D32" s="73"/>
      <c r="E32" s="74"/>
      <c r="F32" s="75"/>
      <c r="G32" s="73"/>
      <c r="H32" s="73"/>
      <c r="I32" s="73"/>
      <c r="J32" s="74"/>
      <c r="K32" s="75"/>
    </row>
    <row r="33" spans="1:11" x14ac:dyDescent="0.25">
      <c r="A33" s="12" t="s">
        <v>28</v>
      </c>
      <c r="B33" s="37">
        <v>1751.433</v>
      </c>
      <c r="C33" s="37">
        <v>1910.0349999999999</v>
      </c>
      <c r="D33" s="37">
        <v>2250.011</v>
      </c>
      <c r="E33" s="22">
        <v>9.0555562216767568E-2</v>
      </c>
      <c r="F33" s="23">
        <v>0.17799464407720283</v>
      </c>
      <c r="G33" s="37">
        <v>1296.1759999999999</v>
      </c>
      <c r="H33" s="37">
        <v>1354.83</v>
      </c>
      <c r="I33" s="37">
        <v>1781.6379999999999</v>
      </c>
      <c r="J33" s="22">
        <v>4.5251570774339285E-2</v>
      </c>
      <c r="K33" s="23">
        <v>0.31502697755437953</v>
      </c>
    </row>
    <row r="34" spans="1:11" x14ac:dyDescent="0.25">
      <c r="A34" s="72" t="s">
        <v>23</v>
      </c>
      <c r="B34" s="73">
        <v>47.173000000000002</v>
      </c>
      <c r="C34" s="73">
        <v>54.540999999999997</v>
      </c>
      <c r="D34" s="73">
        <v>56.468000000000004</v>
      </c>
      <c r="E34" s="74">
        <v>0.15619104148559546</v>
      </c>
      <c r="F34" s="75">
        <v>3.5331218716195281E-2</v>
      </c>
      <c r="G34" s="73">
        <v>263.77</v>
      </c>
      <c r="H34" s="73">
        <v>292.637</v>
      </c>
      <c r="I34" s="73">
        <v>337.69799999999998</v>
      </c>
      <c r="J34" s="74">
        <v>0.10944004246123525</v>
      </c>
      <c r="K34" s="75">
        <v>0.15398257909970364</v>
      </c>
    </row>
    <row r="35" spans="1:11" x14ac:dyDescent="0.25">
      <c r="A35" s="72" t="s">
        <v>24</v>
      </c>
      <c r="B35" s="73">
        <v>1704.26</v>
      </c>
      <c r="C35" s="73">
        <v>1855.4939999999999</v>
      </c>
      <c r="D35" s="73">
        <v>2193.5430000000001</v>
      </c>
      <c r="E35" s="74">
        <v>8.8738807458955751E-2</v>
      </c>
      <c r="F35" s="75">
        <v>0.18218813965445332</v>
      </c>
      <c r="G35" s="73">
        <v>1032.4059999999999</v>
      </c>
      <c r="H35" s="73">
        <v>1062.193</v>
      </c>
      <c r="I35" s="73">
        <v>1443.94</v>
      </c>
      <c r="J35" s="74">
        <v>2.8852021394683909E-2</v>
      </c>
      <c r="K35" s="75">
        <v>0.35939513817168828</v>
      </c>
    </row>
    <row r="36" spans="1:11" x14ac:dyDescent="0.25">
      <c r="A36" s="72"/>
      <c r="B36" s="73"/>
      <c r="C36" s="73"/>
      <c r="D36" s="73"/>
      <c r="E36" s="74"/>
      <c r="F36" s="75"/>
      <c r="G36" s="73"/>
      <c r="H36" s="73"/>
      <c r="I36" s="73"/>
      <c r="J36" s="74"/>
      <c r="K36" s="75"/>
    </row>
    <row r="37" spans="1:11" x14ac:dyDescent="0.25">
      <c r="A37" s="12" t="s">
        <v>29</v>
      </c>
      <c r="B37" s="37">
        <v>380.41</v>
      </c>
      <c r="C37" s="37">
        <v>361.22899999999998</v>
      </c>
      <c r="D37" s="37">
        <v>497.00299999999999</v>
      </c>
      <c r="E37" s="22">
        <v>-5.0421913198917062E-2</v>
      </c>
      <c r="F37" s="23">
        <v>0.37586683239717744</v>
      </c>
      <c r="G37" s="37">
        <v>260.74099999999999</v>
      </c>
      <c r="H37" s="37">
        <v>233.458</v>
      </c>
      <c r="I37" s="37">
        <v>313.58600000000001</v>
      </c>
      <c r="J37" s="22">
        <v>-0.10463640163994151</v>
      </c>
      <c r="K37" s="23">
        <v>0.34322233549503556</v>
      </c>
    </row>
    <row r="38" spans="1:11" x14ac:dyDescent="0.25">
      <c r="A38" s="72" t="s">
        <v>23</v>
      </c>
      <c r="B38" s="73">
        <v>7.7229999999999999</v>
      </c>
      <c r="C38" s="73">
        <v>10.377000000000001</v>
      </c>
      <c r="D38" s="73">
        <v>8.8719999999999999</v>
      </c>
      <c r="E38" s="74">
        <v>0.34364884112391569</v>
      </c>
      <c r="F38" s="75">
        <v>-0.1450322829334105</v>
      </c>
      <c r="G38" s="73">
        <v>54.704000000000001</v>
      </c>
      <c r="H38" s="73">
        <v>58.387</v>
      </c>
      <c r="I38" s="73">
        <v>67.540000000000006</v>
      </c>
      <c r="J38" s="74">
        <v>6.7325972506580872E-2</v>
      </c>
      <c r="K38" s="75">
        <v>0.15676434822820159</v>
      </c>
    </row>
    <row r="39" spans="1:11" x14ac:dyDescent="0.25">
      <c r="A39" s="72" t="s">
        <v>24</v>
      </c>
      <c r="B39" s="73">
        <v>372.68700000000001</v>
      </c>
      <c r="C39" s="73">
        <v>350.85199999999998</v>
      </c>
      <c r="D39" s="73">
        <v>488.13099999999997</v>
      </c>
      <c r="E39" s="74">
        <v>-5.8588037683096096E-2</v>
      </c>
      <c r="F39" s="75">
        <v>0.39127324341887748</v>
      </c>
      <c r="G39" s="73">
        <v>206.03700000000001</v>
      </c>
      <c r="H39" s="73">
        <v>175.071</v>
      </c>
      <c r="I39" s="73">
        <v>246.04599999999999</v>
      </c>
      <c r="J39" s="74">
        <v>-0.15029339390497826</v>
      </c>
      <c r="K39" s="75">
        <v>0.40540694918061815</v>
      </c>
    </row>
    <row r="40" spans="1:11" x14ac:dyDescent="0.25">
      <c r="A40" s="72"/>
      <c r="B40" s="73"/>
      <c r="C40" s="73"/>
      <c r="D40" s="73"/>
      <c r="E40" s="74"/>
      <c r="F40" s="75"/>
      <c r="G40" s="73"/>
      <c r="H40" s="73"/>
      <c r="I40" s="73"/>
      <c r="J40" s="74"/>
      <c r="K40" s="75"/>
    </row>
    <row r="41" spans="1:11" x14ac:dyDescent="0.25">
      <c r="A41" s="12" t="s">
        <v>30</v>
      </c>
      <c r="B41" s="37">
        <v>4641.0030000000006</v>
      </c>
      <c r="C41" s="37">
        <v>5204.6949999999997</v>
      </c>
      <c r="D41" s="37">
        <v>5896.8530000000001</v>
      </c>
      <c r="E41" s="22">
        <v>0.12145908977003442</v>
      </c>
      <c r="F41" s="23">
        <v>0.13298723556327516</v>
      </c>
      <c r="G41" s="37">
        <v>5648.2300000000005</v>
      </c>
      <c r="H41" s="37">
        <v>6309.4790000000003</v>
      </c>
      <c r="I41" s="37">
        <v>7141.6239999999998</v>
      </c>
      <c r="J41" s="22">
        <v>0.11707189685972415</v>
      </c>
      <c r="K41" s="23">
        <v>0.13188806872960501</v>
      </c>
    </row>
    <row r="42" spans="1:11" x14ac:dyDescent="0.25">
      <c r="A42" s="72" t="s">
        <v>23</v>
      </c>
      <c r="B42" s="76">
        <v>375.44800000000004</v>
      </c>
      <c r="C42" s="76">
        <v>395.37400000000002</v>
      </c>
      <c r="D42" s="76">
        <v>387.702</v>
      </c>
      <c r="E42" s="74">
        <v>5.3072595938718506E-2</v>
      </c>
      <c r="F42" s="75">
        <v>-1.9404412025069998E-2</v>
      </c>
      <c r="G42" s="76">
        <v>3096.5780000000004</v>
      </c>
      <c r="H42" s="76">
        <v>3589.998</v>
      </c>
      <c r="I42" s="76">
        <v>3895.2359999999999</v>
      </c>
      <c r="J42" s="74">
        <v>0.15934363674998644</v>
      </c>
      <c r="K42" s="75">
        <v>8.5024559902261737E-2</v>
      </c>
    </row>
    <row r="43" spans="1:11" x14ac:dyDescent="0.25">
      <c r="A43" s="72" t="s">
        <v>24</v>
      </c>
      <c r="B43" s="76">
        <v>4265.5550000000003</v>
      </c>
      <c r="C43" s="76">
        <v>4809.3209999999999</v>
      </c>
      <c r="D43" s="76">
        <v>5509.1509999999998</v>
      </c>
      <c r="E43" s="74">
        <v>0.12747837034102236</v>
      </c>
      <c r="F43" s="75">
        <v>0.14551534405792418</v>
      </c>
      <c r="G43" s="76">
        <v>2551.652</v>
      </c>
      <c r="H43" s="76">
        <v>2719.4810000000002</v>
      </c>
      <c r="I43" s="76">
        <v>3246.3879999999999</v>
      </c>
      <c r="J43" s="74">
        <v>6.5772683735870002E-2</v>
      </c>
      <c r="K43" s="75">
        <v>0.19375277856326251</v>
      </c>
    </row>
    <row r="44" spans="1:11" x14ac:dyDescent="0.25">
      <c r="A44" s="72"/>
      <c r="B44" s="73"/>
      <c r="C44" s="73"/>
      <c r="D44" s="73"/>
      <c r="E44" s="74"/>
      <c r="F44" s="75"/>
      <c r="G44" s="73"/>
      <c r="H44" s="73"/>
      <c r="I44" s="73"/>
      <c r="J44" s="74"/>
      <c r="K44" s="75"/>
    </row>
    <row r="45" spans="1:11" x14ac:dyDescent="0.25">
      <c r="A45" s="12" t="s">
        <v>31</v>
      </c>
      <c r="B45" s="37">
        <v>1968.578</v>
      </c>
      <c r="C45" s="37">
        <v>2105.971</v>
      </c>
      <c r="D45" s="37">
        <v>2333.17</v>
      </c>
      <c r="E45" s="22">
        <v>6.979301810748674E-2</v>
      </c>
      <c r="F45" s="23">
        <v>0.10788325195361192</v>
      </c>
      <c r="G45" s="37">
        <v>3466.5680000000002</v>
      </c>
      <c r="H45" s="37">
        <v>3991.9210000000003</v>
      </c>
      <c r="I45" s="37">
        <v>4565.34</v>
      </c>
      <c r="J45" s="22">
        <v>0.1515484479173638</v>
      </c>
      <c r="K45" s="23">
        <v>0.14364487673979515</v>
      </c>
    </row>
    <row r="46" spans="1:11" x14ac:dyDescent="0.25">
      <c r="A46" s="72" t="s">
        <v>23</v>
      </c>
      <c r="B46" s="73">
        <v>326.66600000000005</v>
      </c>
      <c r="C46" s="73">
        <v>351.14600000000002</v>
      </c>
      <c r="D46" s="73">
        <v>328.25</v>
      </c>
      <c r="E46" s="74">
        <v>7.4938928446792619E-2</v>
      </c>
      <c r="F46" s="75">
        <v>-6.5203647485661279E-2</v>
      </c>
      <c r="G46" s="73">
        <v>2445.9360000000001</v>
      </c>
      <c r="H46" s="73">
        <v>2713.9740000000002</v>
      </c>
      <c r="I46" s="73">
        <v>3060.4469999999997</v>
      </c>
      <c r="J46" s="74">
        <v>0.10958504229055871</v>
      </c>
      <c r="K46" s="75">
        <v>0.12766260841113419</v>
      </c>
    </row>
    <row r="47" spans="1:11" x14ac:dyDescent="0.25">
      <c r="A47" s="72" t="s">
        <v>24</v>
      </c>
      <c r="B47" s="73">
        <v>1641.912</v>
      </c>
      <c r="C47" s="73">
        <v>1754.825</v>
      </c>
      <c r="D47" s="73">
        <v>2004.92</v>
      </c>
      <c r="E47" s="74">
        <v>6.8769215402530712E-2</v>
      </c>
      <c r="F47" s="75">
        <v>0.14251848474919152</v>
      </c>
      <c r="G47" s="73">
        <v>1020.6320000000001</v>
      </c>
      <c r="H47" s="73">
        <v>1277.9470000000001</v>
      </c>
      <c r="I47" s="73">
        <v>1504.893</v>
      </c>
      <c r="J47" s="74">
        <v>0.25211339640536456</v>
      </c>
      <c r="K47" s="75">
        <v>0.17758639442793786</v>
      </c>
    </row>
    <row r="48" spans="1:11" x14ac:dyDescent="0.25">
      <c r="A48" s="72"/>
      <c r="B48" s="73"/>
      <c r="C48" s="73"/>
      <c r="D48" s="73"/>
      <c r="E48" s="74"/>
      <c r="F48" s="75"/>
      <c r="G48" s="73"/>
      <c r="H48" s="73"/>
      <c r="I48" s="73"/>
      <c r="J48" s="74"/>
      <c r="K48" s="75"/>
    </row>
    <row r="49" spans="1:11" x14ac:dyDescent="0.25">
      <c r="A49" s="12" t="s">
        <v>32</v>
      </c>
      <c r="B49" s="37">
        <v>2672.4250000000002</v>
      </c>
      <c r="C49" s="37">
        <v>3098.7240000000002</v>
      </c>
      <c r="D49" s="37">
        <v>3563.683</v>
      </c>
      <c r="E49" s="22">
        <v>0.15951766653881772</v>
      </c>
      <c r="F49" s="23">
        <v>0.15004853610712016</v>
      </c>
      <c r="G49" s="37">
        <v>2181.6620000000003</v>
      </c>
      <c r="H49" s="37">
        <v>2317.558</v>
      </c>
      <c r="I49" s="37">
        <v>2576.2839999999997</v>
      </c>
      <c r="J49" s="22">
        <v>6.2290125601490845E-2</v>
      </c>
      <c r="K49" s="23">
        <v>0.11163733550573476</v>
      </c>
    </row>
    <row r="50" spans="1:11" x14ac:dyDescent="0.25">
      <c r="A50" s="72" t="s">
        <v>23</v>
      </c>
      <c r="B50" s="73">
        <v>48.781999999999996</v>
      </c>
      <c r="C50" s="73">
        <v>44.228000000000002</v>
      </c>
      <c r="D50" s="73">
        <v>59.451999999999998</v>
      </c>
      <c r="E50" s="74">
        <v>-9.3354106022713199E-2</v>
      </c>
      <c r="F50" s="75">
        <v>0.34421633354436093</v>
      </c>
      <c r="G50" s="73">
        <v>650.64200000000005</v>
      </c>
      <c r="H50" s="73">
        <v>876.024</v>
      </c>
      <c r="I50" s="73">
        <v>834.78899999999999</v>
      </c>
      <c r="J50" s="74">
        <v>0.34639940243636275</v>
      </c>
      <c r="K50" s="75">
        <v>-4.7070628201967085E-2</v>
      </c>
    </row>
    <row r="51" spans="1:11" x14ac:dyDescent="0.25">
      <c r="A51" s="72" t="s">
        <v>24</v>
      </c>
      <c r="B51" s="73">
        <v>2623.643</v>
      </c>
      <c r="C51" s="73">
        <v>3054.4960000000001</v>
      </c>
      <c r="D51" s="73">
        <v>3504.2310000000002</v>
      </c>
      <c r="E51" s="74">
        <v>0.1642193697846849</v>
      </c>
      <c r="F51" s="75">
        <v>0.14723705645710458</v>
      </c>
      <c r="G51" s="73">
        <v>1531.02</v>
      </c>
      <c r="H51" s="73">
        <v>1441.5340000000001</v>
      </c>
      <c r="I51" s="73">
        <v>1741.4949999999999</v>
      </c>
      <c r="J51" s="74">
        <v>-5.8448615955376072E-2</v>
      </c>
      <c r="K51" s="75">
        <v>0.20808458211877054</v>
      </c>
    </row>
    <row r="52" spans="1:11" x14ac:dyDescent="0.25">
      <c r="A52" s="72"/>
      <c r="B52" s="73"/>
      <c r="C52" s="73"/>
      <c r="D52" s="73"/>
      <c r="E52" s="74"/>
      <c r="F52" s="75"/>
      <c r="G52" s="73"/>
      <c r="H52" s="73"/>
      <c r="I52" s="73"/>
      <c r="J52" s="74"/>
      <c r="K52" s="75"/>
    </row>
    <row r="53" spans="1:11" x14ac:dyDescent="0.25">
      <c r="A53" s="12" t="s">
        <v>33</v>
      </c>
      <c r="B53" s="37">
        <v>1161.048</v>
      </c>
      <c r="C53" s="37">
        <v>1320.6010000000001</v>
      </c>
      <c r="D53" s="37">
        <v>1613.8519999999999</v>
      </c>
      <c r="E53" s="22">
        <v>0.13742153640504107</v>
      </c>
      <c r="F53" s="23">
        <v>0.22205874446558782</v>
      </c>
      <c r="G53" s="37">
        <v>2670.7159999999999</v>
      </c>
      <c r="H53" s="37">
        <v>2647.527</v>
      </c>
      <c r="I53" s="37">
        <v>3576.3810000000003</v>
      </c>
      <c r="J53" s="22">
        <v>-8.6826903347266612E-3</v>
      </c>
      <c r="K53" s="23">
        <v>0.35083834839078137</v>
      </c>
    </row>
    <row r="54" spans="1:11" x14ac:dyDescent="0.25">
      <c r="A54" s="72" t="s">
        <v>23</v>
      </c>
      <c r="B54" s="73">
        <v>407.57599999999996</v>
      </c>
      <c r="C54" s="73">
        <v>443.92500000000001</v>
      </c>
      <c r="D54" s="73">
        <v>573.16999999999996</v>
      </c>
      <c r="E54" s="74">
        <v>8.9183367028480703E-2</v>
      </c>
      <c r="F54" s="75">
        <v>0.29114152165343232</v>
      </c>
      <c r="G54" s="73">
        <v>1927.7719999999999</v>
      </c>
      <c r="H54" s="73">
        <v>1869.2660000000001</v>
      </c>
      <c r="I54" s="73">
        <v>2545.3870000000002</v>
      </c>
      <c r="J54" s="74">
        <v>-3.0349024677192044E-2</v>
      </c>
      <c r="K54" s="75">
        <v>0.36170400574343087</v>
      </c>
    </row>
    <row r="55" spans="1:11" x14ac:dyDescent="0.25">
      <c r="A55" s="72" t="s">
        <v>24</v>
      </c>
      <c r="B55" s="73">
        <v>753.47199999999998</v>
      </c>
      <c r="C55" s="73">
        <v>876.67600000000004</v>
      </c>
      <c r="D55" s="73">
        <v>1040.682</v>
      </c>
      <c r="E55" s="74">
        <v>0.16351503440074755</v>
      </c>
      <c r="F55" s="75">
        <v>0.18707709575715539</v>
      </c>
      <c r="G55" s="73">
        <v>742.94399999999996</v>
      </c>
      <c r="H55" s="73">
        <v>778.26099999999997</v>
      </c>
      <c r="I55" s="73">
        <v>1030.9939999999999</v>
      </c>
      <c r="J55" s="74">
        <v>4.7536557264073749E-2</v>
      </c>
      <c r="K55" s="75">
        <v>0.32474067183117228</v>
      </c>
    </row>
    <row r="56" spans="1:11" x14ac:dyDescent="0.25">
      <c r="A56" s="12"/>
      <c r="B56" s="37"/>
      <c r="C56" s="37"/>
      <c r="D56" s="37"/>
      <c r="E56" s="22"/>
      <c r="F56" s="23"/>
      <c r="G56" s="37"/>
      <c r="H56" s="37"/>
      <c r="I56" s="37"/>
      <c r="J56" s="87"/>
      <c r="K56" s="24"/>
    </row>
    <row r="57" spans="1:11" x14ac:dyDescent="0.25">
      <c r="A57" s="12" t="s">
        <v>34</v>
      </c>
      <c r="B57" s="37">
        <v>10514.939000000002</v>
      </c>
      <c r="C57" s="37">
        <v>11161.893</v>
      </c>
      <c r="D57" s="37">
        <v>14081.715</v>
      </c>
      <c r="E57" s="22">
        <v>6.152712821253626E-2</v>
      </c>
      <c r="F57" s="23">
        <v>0.26158842411408173</v>
      </c>
      <c r="G57" s="37">
        <v>14020.593999999999</v>
      </c>
      <c r="H57" s="37">
        <v>14231.224000000002</v>
      </c>
      <c r="I57" s="37">
        <v>18385.467000000001</v>
      </c>
      <c r="J57" s="22">
        <v>1.5022901312170002E-2</v>
      </c>
      <c r="K57" s="23">
        <v>0.2919104498671371</v>
      </c>
    </row>
    <row r="58" spans="1:11" x14ac:dyDescent="0.25">
      <c r="A58" s="13" t="s">
        <v>23</v>
      </c>
      <c r="B58" s="73">
        <v>3106.0730000000003</v>
      </c>
      <c r="C58" s="73">
        <v>2946.43</v>
      </c>
      <c r="D58" s="73">
        <v>4573.7910000000002</v>
      </c>
      <c r="E58" s="74">
        <v>-5.1397053449806385E-2</v>
      </c>
      <c r="F58" s="75">
        <v>0.55231619281639155</v>
      </c>
      <c r="G58" s="73">
        <v>9389.36</v>
      </c>
      <c r="H58" s="73">
        <v>9381.3520000000008</v>
      </c>
      <c r="I58" s="73">
        <v>12198.242999999999</v>
      </c>
      <c r="J58" s="74">
        <v>-8.5288028151011468E-4</v>
      </c>
      <c r="K58" s="75">
        <v>0.30026492983100916</v>
      </c>
    </row>
    <row r="59" spans="1:11" x14ac:dyDescent="0.25">
      <c r="A59" s="13" t="s">
        <v>24</v>
      </c>
      <c r="B59" s="73">
        <v>7408.866</v>
      </c>
      <c r="C59" s="73">
        <v>8215.4630000000016</v>
      </c>
      <c r="D59" s="73">
        <v>9507.9239999999991</v>
      </c>
      <c r="E59" s="74">
        <v>0.10886915757418228</v>
      </c>
      <c r="F59" s="75">
        <v>0.1573205308087928</v>
      </c>
      <c r="G59" s="73">
        <v>4631.2339999999995</v>
      </c>
      <c r="H59" s="73">
        <v>4849.8720000000003</v>
      </c>
      <c r="I59" s="73">
        <v>6187.2239999999993</v>
      </c>
      <c r="J59" s="74">
        <v>4.7209447849104767E-2</v>
      </c>
      <c r="K59" s="75">
        <v>0.275749957937034</v>
      </c>
    </row>
    <row r="60" spans="1:11" ht="15.75" thickBot="1" x14ac:dyDescent="0.3">
      <c r="A60" s="77"/>
      <c r="B60" s="78"/>
      <c r="C60" s="78"/>
      <c r="D60" s="78"/>
      <c r="E60" s="78"/>
      <c r="F60" s="79"/>
      <c r="G60" s="78"/>
      <c r="H60" s="78"/>
      <c r="I60" s="78"/>
      <c r="J60" s="78"/>
      <c r="K60" s="104"/>
    </row>
    <row r="61" spans="1:11" x14ac:dyDescent="0.25">
      <c r="A61" s="14"/>
      <c r="B61" s="66"/>
      <c r="C61" s="66"/>
      <c r="D61" s="66"/>
      <c r="E61" s="66"/>
      <c r="F61" s="66"/>
      <c r="G61" s="66"/>
      <c r="H61" s="66"/>
      <c r="I61" s="66"/>
      <c r="J61" s="66"/>
    </row>
    <row r="62" spans="1:11" ht="15.75" thickBot="1" x14ac:dyDescent="0.3">
      <c r="A62" s="14"/>
      <c r="B62" s="78"/>
      <c r="C62" s="78"/>
      <c r="D62" s="78"/>
      <c r="E62" s="66"/>
      <c r="F62" s="66"/>
      <c r="G62" s="86"/>
      <c r="H62" s="66"/>
      <c r="I62" s="66"/>
      <c r="J62" s="66"/>
    </row>
    <row r="63" spans="1:11" ht="15.75" thickBot="1" x14ac:dyDescent="0.3">
      <c r="A63" s="133"/>
      <c r="B63" s="84" t="s">
        <v>69</v>
      </c>
      <c r="C63" s="84" t="s">
        <v>70</v>
      </c>
      <c r="D63" s="84" t="s">
        <v>71</v>
      </c>
      <c r="E63" s="80"/>
      <c r="F63" s="46"/>
      <c r="G63" s="46"/>
      <c r="H63" s="46"/>
      <c r="I63" s="134"/>
    </row>
    <row r="64" spans="1:11" x14ac:dyDescent="0.25">
      <c r="A64" s="15" t="s">
        <v>35</v>
      </c>
      <c r="B64" s="38">
        <v>-3505.654999999997</v>
      </c>
      <c r="C64" s="38">
        <v>-3069.3310000000019</v>
      </c>
      <c r="D64" s="32">
        <v>-4303.7520000000004</v>
      </c>
      <c r="E64" s="80"/>
      <c r="F64" s="135"/>
      <c r="G64" s="38"/>
      <c r="H64" s="38"/>
      <c r="I64" s="136"/>
    </row>
    <row r="65" spans="1:9" x14ac:dyDescent="0.25">
      <c r="A65" s="13" t="s">
        <v>23</v>
      </c>
      <c r="B65" s="38">
        <v>-6283.2870000000003</v>
      </c>
      <c r="C65" s="38">
        <v>-6434.9220000000005</v>
      </c>
      <c r="D65" s="32">
        <v>-7624.4519999999984</v>
      </c>
      <c r="E65" s="80"/>
      <c r="F65" s="38"/>
      <c r="G65" s="38"/>
      <c r="H65" s="135"/>
      <c r="I65" s="136"/>
    </row>
    <row r="66" spans="1:9" x14ac:dyDescent="0.25">
      <c r="A66" s="13" t="s">
        <v>24</v>
      </c>
      <c r="B66" s="38">
        <v>2777.6320000000005</v>
      </c>
      <c r="C66" s="38">
        <v>3365.5910000000013</v>
      </c>
      <c r="D66" s="32">
        <v>3320.7</v>
      </c>
      <c r="E66" s="80"/>
      <c r="F66" s="38"/>
      <c r="G66" s="38"/>
      <c r="H66" s="38"/>
      <c r="I66" s="136"/>
    </row>
    <row r="67" spans="1:9" x14ac:dyDescent="0.25">
      <c r="A67" s="13"/>
      <c r="B67" s="38"/>
      <c r="C67" s="38"/>
      <c r="D67" s="32"/>
      <c r="E67" s="80"/>
      <c r="F67" s="39"/>
      <c r="G67" s="39"/>
      <c r="H67" s="39"/>
      <c r="I67" s="80"/>
    </row>
    <row r="68" spans="1:9" x14ac:dyDescent="0.25">
      <c r="A68" s="12" t="s">
        <v>36</v>
      </c>
      <c r="B68" s="39">
        <v>0.74996387456908054</v>
      </c>
      <c r="C68" s="39">
        <v>0.78432417338101057</v>
      </c>
      <c r="D68" s="33">
        <v>0.76591554623007396</v>
      </c>
      <c r="E68" s="80"/>
      <c r="F68" s="39"/>
      <c r="G68" s="39"/>
      <c r="H68" s="39"/>
      <c r="I68" s="80"/>
    </row>
    <row r="69" spans="1:9" x14ac:dyDescent="0.25">
      <c r="A69" s="13" t="s">
        <v>23</v>
      </c>
      <c r="B69" s="39">
        <v>0.33080774408479385</v>
      </c>
      <c r="C69" s="39">
        <v>0.31407306750668768</v>
      </c>
      <c r="D69" s="33">
        <v>0.37495490129193204</v>
      </c>
      <c r="E69" s="80"/>
      <c r="F69" s="39"/>
      <c r="G69" s="39"/>
      <c r="H69" s="39"/>
      <c r="I69" s="80"/>
    </row>
    <row r="70" spans="1:9" ht="15.75" thickBot="1" x14ac:dyDescent="0.3">
      <c r="A70" s="16" t="s">
        <v>24</v>
      </c>
      <c r="B70" s="34">
        <v>1.5997606685388821</v>
      </c>
      <c r="C70" s="34">
        <v>1.6939546033379853</v>
      </c>
      <c r="D70" s="35">
        <v>1.5367027280732037</v>
      </c>
      <c r="E70" s="80"/>
      <c r="F70" s="80"/>
      <c r="G70" s="137"/>
      <c r="H70" s="137"/>
      <c r="I70" s="80"/>
    </row>
  </sheetData>
  <mergeCells count="6">
    <mergeCell ref="B14:D14"/>
    <mergeCell ref="E14:F14"/>
    <mergeCell ref="G14:I14"/>
    <mergeCell ref="J14:K14"/>
    <mergeCell ref="A9:K9"/>
    <mergeCell ref="A11:K11"/>
  </mergeCells>
  <pageMargins left="0" right="0.70866141732283472" top="0" bottom="0" header="0" footer="0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5"/>
  <sheetViews>
    <sheetView workbookViewId="0">
      <selection activeCell="A9" sqref="A9:J9"/>
    </sheetView>
  </sheetViews>
  <sheetFormatPr baseColWidth="10" defaultRowHeight="15" x14ac:dyDescent="0.25"/>
  <cols>
    <col min="1" max="1" width="34.7109375" customWidth="1"/>
    <col min="2" max="11" width="12" customWidth="1"/>
  </cols>
  <sheetData>
    <row r="1" spans="1:11" x14ac:dyDescent="0.25">
      <c r="A1" s="88"/>
    </row>
    <row r="2" spans="1:11" x14ac:dyDescent="0.25">
      <c r="A2" s="88"/>
    </row>
    <row r="3" spans="1:11" x14ac:dyDescent="0.25">
      <c r="A3" s="88"/>
    </row>
    <row r="4" spans="1:11" x14ac:dyDescent="0.25">
      <c r="A4" s="88"/>
    </row>
    <row r="5" spans="1:11" x14ac:dyDescent="0.25">
      <c r="A5" s="88"/>
    </row>
    <row r="6" spans="1:11" x14ac:dyDescent="0.25">
      <c r="A6" s="88"/>
    </row>
    <row r="7" spans="1:11" ht="24" customHeight="1" x14ac:dyDescent="0.25">
      <c r="A7" s="88"/>
    </row>
    <row r="8" spans="1:11" x14ac:dyDescent="0.25">
      <c r="A8" s="89"/>
      <c r="B8" s="25"/>
      <c r="C8" s="25"/>
      <c r="D8" s="25"/>
      <c r="G8" s="25"/>
      <c r="H8" s="25"/>
      <c r="I8" s="25"/>
      <c r="J8" s="25"/>
    </row>
    <row r="9" spans="1:11" ht="18.75" x14ac:dyDescent="0.25">
      <c r="A9" s="165" t="s">
        <v>49</v>
      </c>
      <c r="B9" s="165"/>
      <c r="C9" s="165"/>
      <c r="D9" s="165"/>
      <c r="E9" s="165"/>
      <c r="F9" s="165"/>
      <c r="G9" s="165"/>
      <c r="H9" s="165"/>
      <c r="I9" s="165"/>
      <c r="J9" s="165"/>
    </row>
    <row r="10" spans="1:11" x14ac:dyDescent="0.25">
      <c r="A10" s="89"/>
      <c r="B10" s="25"/>
      <c r="C10" s="25"/>
      <c r="D10" s="25"/>
      <c r="G10" s="25"/>
      <c r="H10" s="25"/>
      <c r="I10" s="25"/>
      <c r="J10" s="25"/>
    </row>
    <row r="11" spans="1:11" ht="15.75" x14ac:dyDescent="0.25">
      <c r="A11" s="166" t="s">
        <v>72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</row>
    <row r="12" spans="1:11" ht="15.75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1" ht="15.75" thickBot="1" x14ac:dyDescent="0.3">
      <c r="A13" s="14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thickBot="1" x14ac:dyDescent="0.3">
      <c r="A14" s="26" t="s">
        <v>18</v>
      </c>
      <c r="B14" s="138" t="s">
        <v>43</v>
      </c>
      <c r="C14" s="138"/>
      <c r="D14" s="138"/>
      <c r="E14" s="139"/>
      <c r="F14" s="140"/>
      <c r="G14" s="138" t="s">
        <v>19</v>
      </c>
      <c r="H14" s="138"/>
      <c r="I14" s="138"/>
      <c r="J14" s="139"/>
      <c r="K14" s="141"/>
    </row>
    <row r="15" spans="1:11" x14ac:dyDescent="0.25">
      <c r="A15" s="105"/>
      <c r="B15" s="106"/>
      <c r="C15" s="107" t="s">
        <v>20</v>
      </c>
      <c r="D15" s="108"/>
      <c r="E15" s="107" t="s">
        <v>50</v>
      </c>
      <c r="F15" s="109"/>
      <c r="G15" s="110"/>
      <c r="H15" s="107" t="s">
        <v>20</v>
      </c>
      <c r="I15" s="108"/>
      <c r="J15" s="107" t="s">
        <v>50</v>
      </c>
      <c r="K15" s="109"/>
    </row>
    <row r="16" spans="1:11" ht="18.75" customHeight="1" thickBot="1" x14ac:dyDescent="0.3">
      <c r="A16" s="111"/>
      <c r="B16" s="142" t="s">
        <v>69</v>
      </c>
      <c r="C16" s="142" t="s">
        <v>70</v>
      </c>
      <c r="D16" s="142" t="s">
        <v>71</v>
      </c>
      <c r="E16" s="27" t="s">
        <v>58</v>
      </c>
      <c r="F16" s="27" t="s">
        <v>60</v>
      </c>
      <c r="G16" s="142" t="s">
        <v>69</v>
      </c>
      <c r="H16" s="142" t="s">
        <v>70</v>
      </c>
      <c r="I16" s="142" t="s">
        <v>70</v>
      </c>
      <c r="J16" s="27" t="s">
        <v>58</v>
      </c>
      <c r="K16" s="27" t="s">
        <v>60</v>
      </c>
    </row>
    <row r="17" spans="1:11" ht="18.75" customHeight="1" thickBot="1" x14ac:dyDescent="0.3">
      <c r="A17" s="112"/>
      <c r="B17" s="113"/>
      <c r="C17" s="113"/>
      <c r="D17" s="113"/>
      <c r="E17" s="114"/>
      <c r="F17" s="115"/>
      <c r="G17" s="113"/>
      <c r="H17" s="113"/>
      <c r="I17" s="113"/>
      <c r="J17" s="114"/>
      <c r="K17" s="115"/>
    </row>
    <row r="18" spans="1:11" ht="18.75" customHeight="1" x14ac:dyDescent="0.25">
      <c r="A18" s="12" t="s">
        <v>51</v>
      </c>
      <c r="B18" s="46">
        <v>1088.087</v>
      </c>
      <c r="C18" s="46">
        <v>1000.294</v>
      </c>
      <c r="D18" s="46">
        <v>1220.1559999999999</v>
      </c>
      <c r="E18" s="28">
        <v>-8.0685643703123006E-2</v>
      </c>
      <c r="F18" s="29">
        <v>0.21979737957040626</v>
      </c>
      <c r="G18" s="46">
        <v>907.42400000000009</v>
      </c>
      <c r="H18" s="46">
        <v>1127.1179999999999</v>
      </c>
      <c r="I18" s="46">
        <v>1364.933</v>
      </c>
      <c r="J18" s="28">
        <v>0.24210732799661439</v>
      </c>
      <c r="K18" s="29">
        <v>0.21099387996642771</v>
      </c>
    </row>
    <row r="19" spans="1:11" ht="18.75" customHeight="1" x14ac:dyDescent="0.25">
      <c r="A19" s="13" t="s">
        <v>23</v>
      </c>
      <c r="B19" s="38">
        <v>1036.4849999999999</v>
      </c>
      <c r="C19" s="38">
        <v>940.41899999999998</v>
      </c>
      <c r="D19" s="38">
        <v>1208.6759999999999</v>
      </c>
      <c r="E19" s="28">
        <v>-9.2684409325749936E-2</v>
      </c>
      <c r="F19" s="29">
        <v>0.28525263738822798</v>
      </c>
      <c r="G19" s="38">
        <v>860.01700000000005</v>
      </c>
      <c r="H19" s="38">
        <v>1074.9179999999999</v>
      </c>
      <c r="I19" s="38">
        <v>1225.5920000000001</v>
      </c>
      <c r="J19" s="30">
        <v>0.24987994423366031</v>
      </c>
      <c r="K19" s="143">
        <v>0.14017255269704315</v>
      </c>
    </row>
    <row r="20" spans="1:11" ht="18.75" customHeight="1" x14ac:dyDescent="0.25">
      <c r="A20" s="13" t="s">
        <v>24</v>
      </c>
      <c r="B20" s="38">
        <v>51.601999999999997</v>
      </c>
      <c r="C20" s="38">
        <v>59.875</v>
      </c>
      <c r="D20" s="38">
        <v>11.48</v>
      </c>
      <c r="E20" s="28">
        <v>0.16032324328514405</v>
      </c>
      <c r="F20" s="29">
        <v>-0.80826722338204582</v>
      </c>
      <c r="G20" s="38">
        <v>47.406999999999996</v>
      </c>
      <c r="H20" s="38">
        <v>52.2</v>
      </c>
      <c r="I20" s="38">
        <v>139.34100000000001</v>
      </c>
      <c r="J20" s="30">
        <v>0.10110321260573348</v>
      </c>
      <c r="K20" s="143">
        <v>1.6693678160919541</v>
      </c>
    </row>
    <row r="21" spans="1:11" ht="18.75" customHeight="1" x14ac:dyDescent="0.25">
      <c r="A21" s="27"/>
      <c r="B21" s="46"/>
      <c r="C21" s="46"/>
      <c r="D21" s="46"/>
      <c r="E21" s="144"/>
      <c r="F21" s="145"/>
      <c r="G21" s="46"/>
      <c r="H21" s="46"/>
      <c r="I21" s="46"/>
      <c r="J21" s="146"/>
      <c r="K21" s="147"/>
    </row>
    <row r="22" spans="1:11" ht="18.75" customHeight="1" x14ac:dyDescent="0.25">
      <c r="A22" s="12" t="s">
        <v>52</v>
      </c>
      <c r="B22" s="46">
        <v>583.21900000000005</v>
      </c>
      <c r="C22" s="46">
        <v>493.76400000000001</v>
      </c>
      <c r="D22" s="46">
        <v>1173.077</v>
      </c>
      <c r="E22" s="28">
        <v>-0.153381491343732</v>
      </c>
      <c r="F22" s="29">
        <v>1.375784787874369</v>
      </c>
      <c r="G22" s="46">
        <v>2340.8820000000001</v>
      </c>
      <c r="H22" s="46">
        <v>1521.241</v>
      </c>
      <c r="I22" s="46">
        <v>2848.1239999999998</v>
      </c>
      <c r="J22" s="28">
        <v>-0.35014195504087775</v>
      </c>
      <c r="K22" s="29">
        <v>0.87223720633351309</v>
      </c>
    </row>
    <row r="23" spans="1:11" ht="18.75" customHeight="1" x14ac:dyDescent="0.25">
      <c r="A23" s="13" t="s">
        <v>23</v>
      </c>
      <c r="B23" s="38">
        <v>583.21900000000005</v>
      </c>
      <c r="C23" s="38">
        <v>493.76400000000001</v>
      </c>
      <c r="D23" s="38">
        <v>1173.077</v>
      </c>
      <c r="E23" s="30">
        <v>-0.153381491343732</v>
      </c>
      <c r="F23" s="143">
        <v>1.375784787874369</v>
      </c>
      <c r="G23" s="38">
        <v>2340.8820000000001</v>
      </c>
      <c r="H23" s="38">
        <v>1521.241</v>
      </c>
      <c r="I23" s="38">
        <v>2848.1239999999998</v>
      </c>
      <c r="J23" s="30">
        <v>-0.35014195504087775</v>
      </c>
      <c r="K23" s="143">
        <v>0.87223720633351309</v>
      </c>
    </row>
    <row r="24" spans="1:11" ht="18.75" customHeight="1" x14ac:dyDescent="0.25">
      <c r="A24" s="13" t="s">
        <v>24</v>
      </c>
      <c r="B24" s="38">
        <v>0</v>
      </c>
      <c r="C24" s="38">
        <v>0</v>
      </c>
      <c r="D24" s="38">
        <v>0</v>
      </c>
      <c r="E24" s="30" t="s">
        <v>53</v>
      </c>
      <c r="F24" s="143" t="s">
        <v>53</v>
      </c>
      <c r="G24" s="38">
        <v>0</v>
      </c>
      <c r="H24" s="38">
        <v>0</v>
      </c>
      <c r="I24" s="38">
        <v>0</v>
      </c>
      <c r="J24" s="30" t="s">
        <v>53</v>
      </c>
      <c r="K24" s="143" t="s">
        <v>53</v>
      </c>
    </row>
    <row r="25" spans="1:11" ht="18.75" customHeight="1" x14ac:dyDescent="0.25">
      <c r="A25" s="27"/>
      <c r="B25" s="46"/>
      <c r="C25" s="46"/>
      <c r="D25" s="46"/>
      <c r="E25" s="144"/>
      <c r="F25" s="145"/>
      <c r="G25" s="46"/>
      <c r="H25" s="46"/>
      <c r="I25" s="46"/>
      <c r="J25" s="146"/>
      <c r="K25" s="147"/>
    </row>
    <row r="26" spans="1:11" ht="18.75" customHeight="1" x14ac:dyDescent="0.25">
      <c r="A26" s="12" t="s">
        <v>54</v>
      </c>
      <c r="B26" s="46">
        <v>378.50400000000002</v>
      </c>
      <c r="C26" s="46">
        <v>309.42700000000002</v>
      </c>
      <c r="D26" s="46">
        <v>780.36799999999994</v>
      </c>
      <c r="E26" s="28">
        <v>-0.18250005283960011</v>
      </c>
      <c r="F26" s="29">
        <v>1.5219777201084581</v>
      </c>
      <c r="G26" s="46">
        <v>205.10599999999999</v>
      </c>
      <c r="H26" s="46">
        <v>232.57300000000001</v>
      </c>
      <c r="I26" s="46">
        <v>406.78100000000001</v>
      </c>
      <c r="J26" s="28">
        <v>0.13391612142014381</v>
      </c>
      <c r="K26" s="29">
        <v>0.74904653592635428</v>
      </c>
    </row>
    <row r="27" spans="1:11" ht="18.75" customHeight="1" x14ac:dyDescent="0.25">
      <c r="A27" s="13" t="s">
        <v>23</v>
      </c>
      <c r="B27" s="38">
        <v>378.50400000000002</v>
      </c>
      <c r="C27" s="38">
        <v>309.42700000000002</v>
      </c>
      <c r="D27" s="38">
        <v>780.36799999999994</v>
      </c>
      <c r="E27" s="30">
        <v>-0.18250005283960011</v>
      </c>
      <c r="F27" s="143">
        <v>1.5219777201084581</v>
      </c>
      <c r="G27" s="38">
        <v>205.10599999999999</v>
      </c>
      <c r="H27" s="38">
        <v>232.57300000000001</v>
      </c>
      <c r="I27" s="38">
        <v>406.78100000000001</v>
      </c>
      <c r="J27" s="30">
        <v>0.13391612142014381</v>
      </c>
      <c r="K27" s="143">
        <v>0.74904653592635428</v>
      </c>
    </row>
    <row r="28" spans="1:11" ht="18.75" customHeight="1" x14ac:dyDescent="0.25">
      <c r="A28" s="13" t="s">
        <v>24</v>
      </c>
      <c r="B28" s="38">
        <v>0</v>
      </c>
      <c r="C28" s="38">
        <v>0</v>
      </c>
      <c r="D28" s="38">
        <v>0</v>
      </c>
      <c r="E28" s="30" t="s">
        <v>53</v>
      </c>
      <c r="F28" s="143" t="s">
        <v>53</v>
      </c>
      <c r="G28" s="38">
        <v>0</v>
      </c>
      <c r="H28" s="38">
        <v>0</v>
      </c>
      <c r="I28" s="38">
        <v>0</v>
      </c>
      <c r="J28" s="30" t="s">
        <v>53</v>
      </c>
      <c r="K28" s="143" t="s">
        <v>53</v>
      </c>
    </row>
    <row r="29" spans="1:11" ht="18.75" customHeight="1" x14ac:dyDescent="0.25">
      <c r="A29" s="27"/>
      <c r="B29" s="46"/>
      <c r="C29" s="46"/>
      <c r="D29" s="46"/>
      <c r="E29" s="144"/>
      <c r="F29" s="145"/>
      <c r="G29" s="46"/>
      <c r="H29" s="46"/>
      <c r="I29" s="46"/>
      <c r="J29" s="146"/>
      <c r="K29" s="147"/>
    </row>
    <row r="30" spans="1:11" ht="18.75" customHeight="1" x14ac:dyDescent="0.25">
      <c r="A30" s="12" t="s">
        <v>55</v>
      </c>
      <c r="B30" s="46">
        <v>2758.1190000000001</v>
      </c>
      <c r="C30" s="46">
        <v>3531.4400000000005</v>
      </c>
      <c r="D30" s="46">
        <v>4098.5789999999997</v>
      </c>
      <c r="E30" s="28">
        <v>0.28037985308103108</v>
      </c>
      <c r="F30" s="29">
        <v>0.16059709353691387</v>
      </c>
      <c r="G30" s="46">
        <v>5294.2089999999998</v>
      </c>
      <c r="H30" s="46">
        <v>5657.6869999999999</v>
      </c>
      <c r="I30" s="46">
        <v>7615.6419999999998</v>
      </c>
      <c r="J30" s="28">
        <v>6.8655770862087254E-2</v>
      </c>
      <c r="K30" s="29">
        <v>0.34606986918859245</v>
      </c>
    </row>
    <row r="31" spans="1:11" ht="18.75" customHeight="1" x14ac:dyDescent="0.25">
      <c r="A31" s="13" t="s">
        <v>23</v>
      </c>
      <c r="B31" s="38">
        <v>421.39799999999997</v>
      </c>
      <c r="C31" s="38">
        <v>532.13700000000006</v>
      </c>
      <c r="D31" s="38">
        <v>644.50399999999991</v>
      </c>
      <c r="E31" s="30">
        <v>0.26278957185368723</v>
      </c>
      <c r="F31" s="143">
        <v>0.21116178728410134</v>
      </c>
      <c r="G31" s="38">
        <v>2189.7759999999998</v>
      </c>
      <c r="H31" s="38">
        <v>2229.877</v>
      </c>
      <c r="I31" s="38">
        <v>3187.0749999999998</v>
      </c>
      <c r="J31" s="30">
        <v>1.83128319974281E-2</v>
      </c>
      <c r="K31" s="143">
        <v>0.42926044799780433</v>
      </c>
    </row>
    <row r="32" spans="1:11" ht="18.75" customHeight="1" x14ac:dyDescent="0.25">
      <c r="A32" s="13" t="s">
        <v>24</v>
      </c>
      <c r="B32" s="38">
        <v>2336.721</v>
      </c>
      <c r="C32" s="38">
        <v>2999.3030000000003</v>
      </c>
      <c r="D32" s="38">
        <v>3454.0749999999998</v>
      </c>
      <c r="E32" s="30">
        <v>0.28355203723508299</v>
      </c>
      <c r="F32" s="143">
        <v>0.15162589441613583</v>
      </c>
      <c r="G32" s="38">
        <v>3104.433</v>
      </c>
      <c r="H32" s="38">
        <v>3427.81</v>
      </c>
      <c r="I32" s="38">
        <v>4428.567</v>
      </c>
      <c r="J32" s="30">
        <v>0.10416620361914719</v>
      </c>
      <c r="K32" s="143">
        <v>0.29195229607241946</v>
      </c>
    </row>
    <row r="33" spans="1:11" ht="18.75" customHeight="1" x14ac:dyDescent="0.25">
      <c r="A33" s="27"/>
      <c r="B33" s="46"/>
      <c r="C33" s="46"/>
      <c r="D33" s="46"/>
      <c r="E33" s="144"/>
      <c r="F33" s="145"/>
      <c r="G33" s="46"/>
      <c r="H33" s="46"/>
      <c r="I33" s="46"/>
      <c r="J33" s="146"/>
      <c r="K33" s="147"/>
    </row>
    <row r="34" spans="1:11" ht="18.75" customHeight="1" x14ac:dyDescent="0.25">
      <c r="A34" s="12" t="s">
        <v>56</v>
      </c>
      <c r="B34" s="46">
        <v>2344.5909999999999</v>
      </c>
      <c r="C34" s="46">
        <v>2339.9939999999997</v>
      </c>
      <c r="D34" s="46">
        <v>2630.5479999999998</v>
      </c>
      <c r="E34" s="28">
        <v>-1.9606831212779573E-3</v>
      </c>
      <c r="F34" s="29">
        <v>0.12416869444964394</v>
      </c>
      <c r="G34" s="46">
        <v>3272.7339999999999</v>
      </c>
      <c r="H34" s="46">
        <v>3543.5050000000001</v>
      </c>
      <c r="I34" s="46">
        <v>3725.3309999999997</v>
      </c>
      <c r="J34" s="28">
        <v>8.2735413266095015E-2</v>
      </c>
      <c r="K34" s="29">
        <v>5.1312471691164416E-2</v>
      </c>
    </row>
    <row r="35" spans="1:11" ht="18.75" customHeight="1" x14ac:dyDescent="0.25">
      <c r="A35" s="13" t="s">
        <v>23</v>
      </c>
      <c r="B35" s="38">
        <v>206.51300000000001</v>
      </c>
      <c r="C35" s="38">
        <v>147.785</v>
      </c>
      <c r="D35" s="38">
        <v>168.61799999999999</v>
      </c>
      <c r="E35" s="30">
        <v>-0.28437919162474035</v>
      </c>
      <c r="F35" s="143">
        <v>0.14096829854180057</v>
      </c>
      <c r="G35" s="38">
        <v>2194.5639999999999</v>
      </c>
      <c r="H35" s="38">
        <v>2630.9490000000001</v>
      </c>
      <c r="I35" s="38">
        <v>2565.3939999999998</v>
      </c>
      <c r="J35" s="30">
        <v>0.19884815389298297</v>
      </c>
      <c r="K35" s="143">
        <v>-2.4916864599047829E-2</v>
      </c>
    </row>
    <row r="36" spans="1:11" ht="18.75" customHeight="1" x14ac:dyDescent="0.25">
      <c r="A36" s="13" t="s">
        <v>24</v>
      </c>
      <c r="B36" s="38">
        <v>2138.078</v>
      </c>
      <c r="C36" s="38">
        <v>2192.2089999999998</v>
      </c>
      <c r="D36" s="38">
        <v>2461.9299999999998</v>
      </c>
      <c r="E36" s="30">
        <v>2.5317598328966417E-2</v>
      </c>
      <c r="F36" s="143">
        <v>0.12303617036514311</v>
      </c>
      <c r="G36" s="38">
        <v>1078.17</v>
      </c>
      <c r="H36" s="38">
        <v>912.55600000000004</v>
      </c>
      <c r="I36" s="38">
        <v>1159.9369999999999</v>
      </c>
      <c r="J36" s="30">
        <v>-0.15360657410241429</v>
      </c>
      <c r="K36" s="143">
        <v>0.27108582925321828</v>
      </c>
    </row>
    <row r="37" spans="1:11" ht="18.75" customHeight="1" x14ac:dyDescent="0.25">
      <c r="A37" s="27"/>
      <c r="B37" s="46"/>
      <c r="C37" s="46"/>
      <c r="D37" s="46"/>
      <c r="E37" s="144"/>
      <c r="F37" s="145"/>
      <c r="G37" s="46"/>
      <c r="H37" s="46"/>
      <c r="I37" s="46"/>
      <c r="J37" s="146"/>
      <c r="K37" s="147"/>
    </row>
    <row r="38" spans="1:11" ht="18.75" customHeight="1" x14ac:dyDescent="0.25">
      <c r="A38" s="12" t="s">
        <v>57</v>
      </c>
      <c r="B38" s="46">
        <v>3362.4190000000003</v>
      </c>
      <c r="C38" s="46">
        <v>3486.9740000000002</v>
      </c>
      <c r="D38" s="46">
        <v>4178.9870000000001</v>
      </c>
      <c r="E38" s="28">
        <v>3.7043271525648597E-2</v>
      </c>
      <c r="F38" s="29">
        <v>0.19845659875869448</v>
      </c>
      <c r="G38" s="46">
        <v>2000.239</v>
      </c>
      <c r="H38" s="46">
        <v>2149.1</v>
      </c>
      <c r="I38" s="46">
        <v>2424.6559999999999</v>
      </c>
      <c r="J38" s="28">
        <v>7.442160661800909E-2</v>
      </c>
      <c r="K38" s="29">
        <v>0.12821925457168118</v>
      </c>
    </row>
    <row r="39" spans="1:11" ht="18.75" customHeight="1" x14ac:dyDescent="0.25">
      <c r="A39" s="13" t="s">
        <v>23</v>
      </c>
      <c r="B39" s="38">
        <v>479.95400000000001</v>
      </c>
      <c r="C39" s="38">
        <v>522.89800000000002</v>
      </c>
      <c r="D39" s="38">
        <v>598.548</v>
      </c>
      <c r="E39" s="30">
        <v>8.9475241377298689E-2</v>
      </c>
      <c r="F39" s="143">
        <v>0.14467448718488113</v>
      </c>
      <c r="G39" s="38">
        <v>1599.0150000000001</v>
      </c>
      <c r="H39" s="38">
        <v>1691.7929999999999</v>
      </c>
      <c r="I39" s="38">
        <v>1965.2760000000001</v>
      </c>
      <c r="J39" s="30">
        <v>5.8021969775142686E-2</v>
      </c>
      <c r="K39" s="143">
        <v>0.16165275539028723</v>
      </c>
    </row>
    <row r="40" spans="1:11" ht="18.75" customHeight="1" x14ac:dyDescent="0.25">
      <c r="A40" s="13" t="s">
        <v>24</v>
      </c>
      <c r="B40" s="38">
        <v>2882.4650000000001</v>
      </c>
      <c r="C40" s="38">
        <v>2964.076</v>
      </c>
      <c r="D40" s="38">
        <v>3580.4389999999999</v>
      </c>
      <c r="E40" s="30">
        <v>2.8312919671184166E-2</v>
      </c>
      <c r="F40" s="143">
        <v>0.20794439818682106</v>
      </c>
      <c r="G40" s="38">
        <v>401.22399999999999</v>
      </c>
      <c r="H40" s="38">
        <v>457.30700000000002</v>
      </c>
      <c r="I40" s="38">
        <v>459.38</v>
      </c>
      <c r="J40" s="30">
        <v>0.13977977389189089</v>
      </c>
      <c r="K40" s="143">
        <v>4.5330598481982103E-3</v>
      </c>
    </row>
    <row r="41" spans="1:11" ht="18.75" customHeight="1" x14ac:dyDescent="0.25">
      <c r="A41" s="27"/>
      <c r="B41" s="46"/>
      <c r="C41" s="46"/>
      <c r="D41" s="46"/>
      <c r="E41" s="144"/>
      <c r="F41" s="145"/>
      <c r="G41" s="46"/>
      <c r="H41" s="46"/>
      <c r="I41" s="46"/>
      <c r="J41" s="146"/>
      <c r="K41" s="147"/>
    </row>
    <row r="42" spans="1:11" ht="18.75" customHeight="1" x14ac:dyDescent="0.25">
      <c r="A42" s="12" t="s">
        <v>34</v>
      </c>
      <c r="B42" s="46">
        <v>10514.939000000002</v>
      </c>
      <c r="C42" s="46">
        <v>11161.892999999998</v>
      </c>
      <c r="D42" s="46">
        <v>14081.715</v>
      </c>
      <c r="E42" s="28">
        <v>6.1527128212536086E-2</v>
      </c>
      <c r="F42" s="29">
        <v>0.26158842411408195</v>
      </c>
      <c r="G42" s="46">
        <v>14020.594000000001</v>
      </c>
      <c r="H42" s="46">
        <v>14231.224</v>
      </c>
      <c r="I42" s="46">
        <v>18385.467000000001</v>
      </c>
      <c r="J42" s="28">
        <v>1.502290131216974E-2</v>
      </c>
      <c r="K42" s="29">
        <v>0.29191044986713727</v>
      </c>
    </row>
    <row r="43" spans="1:11" x14ac:dyDescent="0.25">
      <c r="A43" s="13" t="s">
        <v>23</v>
      </c>
      <c r="B43" s="38">
        <v>3106.0730000000003</v>
      </c>
      <c r="C43" s="38">
        <v>2946.4300000000003</v>
      </c>
      <c r="D43" s="38">
        <v>4573.7909999999993</v>
      </c>
      <c r="E43" s="28">
        <v>-5.1397053449806239E-2</v>
      </c>
      <c r="F43" s="29">
        <v>0.55231619281639099</v>
      </c>
      <c r="G43" s="38">
        <v>9389.3599999999988</v>
      </c>
      <c r="H43" s="38">
        <v>9381.3510000000006</v>
      </c>
      <c r="I43" s="38">
        <v>12198.242</v>
      </c>
      <c r="J43" s="30">
        <v>-8.5298678504159989E-4</v>
      </c>
      <c r="K43" s="143">
        <v>0.300264961837586</v>
      </c>
    </row>
    <row r="44" spans="1:11" ht="15.75" thickBot="1" x14ac:dyDescent="0.3">
      <c r="A44" s="16" t="s">
        <v>24</v>
      </c>
      <c r="B44" s="116">
        <v>7408.8659999999991</v>
      </c>
      <c r="C44" s="116">
        <v>8215.4629999999997</v>
      </c>
      <c r="D44" s="116">
        <v>9507.9239999999991</v>
      </c>
      <c r="E44" s="117">
        <v>0.10886915757418217</v>
      </c>
      <c r="F44" s="118">
        <v>0.15732053080879305</v>
      </c>
      <c r="G44" s="116">
        <v>4631.2340000000004</v>
      </c>
      <c r="H44" s="116">
        <v>4849.8729999999996</v>
      </c>
      <c r="I44" s="116">
        <v>6187.2250000000004</v>
      </c>
      <c r="J44" s="148">
        <v>4.7209663774276836E-2</v>
      </c>
      <c r="K44" s="149">
        <v>0.27574990107988412</v>
      </c>
    </row>
    <row r="45" spans="1:11" x14ac:dyDescent="0.25">
      <c r="A45" s="47"/>
      <c r="B45" s="38"/>
      <c r="C45" s="38"/>
      <c r="D45" s="38"/>
      <c r="E45" s="28"/>
      <c r="F45" s="28"/>
      <c r="G45" s="38"/>
      <c r="H45" s="38"/>
      <c r="I45" s="38"/>
      <c r="J45" s="30"/>
      <c r="K45" s="30"/>
    </row>
    <row r="46" spans="1:11" x14ac:dyDescent="0.25">
      <c r="A46" s="47"/>
      <c r="B46" s="38"/>
      <c r="C46" s="38"/>
      <c r="D46" s="38"/>
      <c r="E46" s="28"/>
      <c r="F46" s="28"/>
    </row>
    <row r="47" spans="1:11" ht="15.75" thickBot="1" x14ac:dyDescent="0.3">
      <c r="A47" s="48"/>
      <c r="B47" s="119"/>
      <c r="C47" s="119"/>
      <c r="D47" s="119"/>
      <c r="E47" s="120"/>
      <c r="F47" s="65"/>
      <c r="G47" s="150"/>
    </row>
    <row r="48" spans="1:11" ht="16.5" thickBot="1" x14ac:dyDescent="0.3">
      <c r="A48" s="14"/>
      <c r="B48" s="121"/>
      <c r="C48" s="151" t="s">
        <v>73</v>
      </c>
      <c r="D48" s="151" t="s">
        <v>74</v>
      </c>
      <c r="E48" s="151" t="s">
        <v>75</v>
      </c>
      <c r="F48" s="122"/>
      <c r="I48" s="150"/>
    </row>
    <row r="49" spans="1:11" x14ac:dyDescent="0.25">
      <c r="A49" s="15" t="s">
        <v>35</v>
      </c>
      <c r="B49" s="123"/>
      <c r="C49" s="31">
        <v>-3505.6549999999988</v>
      </c>
      <c r="D49" s="31">
        <v>-3069.3310000000019</v>
      </c>
      <c r="E49" s="85">
        <v>-4303.7520000000004</v>
      </c>
    </row>
    <row r="50" spans="1:11" x14ac:dyDescent="0.25">
      <c r="A50" s="13" t="s">
        <v>23</v>
      </c>
      <c r="C50" s="38">
        <v>-6283.2869999999984</v>
      </c>
      <c r="D50" s="38">
        <v>-6434.9210000000003</v>
      </c>
      <c r="E50" s="32">
        <v>-7624.4510000000009</v>
      </c>
    </row>
    <row r="51" spans="1:11" x14ac:dyDescent="0.25">
      <c r="A51" s="13" t="s">
        <v>24</v>
      </c>
      <c r="C51" s="38">
        <v>2777.6319999999987</v>
      </c>
      <c r="D51" s="38">
        <v>3365.59</v>
      </c>
      <c r="E51" s="32">
        <v>3320.6989999999987</v>
      </c>
    </row>
    <row r="52" spans="1:11" x14ac:dyDescent="0.25">
      <c r="A52" s="13"/>
      <c r="C52" s="38"/>
      <c r="D52" s="38"/>
      <c r="E52" s="32"/>
      <c r="H52" s="18"/>
      <c r="I52" s="18"/>
      <c r="J52" s="18"/>
      <c r="K52" s="152"/>
    </row>
    <row r="53" spans="1:11" x14ac:dyDescent="0.25">
      <c r="A53" s="12" t="s">
        <v>36</v>
      </c>
      <c r="C53" s="39">
        <v>0.74996387456908042</v>
      </c>
      <c r="D53" s="39">
        <v>0.78432417338101057</v>
      </c>
      <c r="E53" s="33">
        <v>0.76591554623007396</v>
      </c>
      <c r="H53" s="153"/>
      <c r="I53" s="153"/>
      <c r="J53" s="154"/>
      <c r="K53" s="155"/>
    </row>
    <row r="54" spans="1:11" x14ac:dyDescent="0.25">
      <c r="A54" s="13" t="s">
        <v>23</v>
      </c>
      <c r="C54" s="39">
        <v>0.33080774408479391</v>
      </c>
      <c r="D54" s="39">
        <v>0.3140731009851353</v>
      </c>
      <c r="E54" s="33">
        <v>0.37495493203036956</v>
      </c>
      <c r="H54" s="153"/>
      <c r="I54" s="153"/>
      <c r="J54" s="154"/>
      <c r="K54" s="155"/>
    </row>
    <row r="55" spans="1:11" ht="15.75" thickBot="1" x14ac:dyDescent="0.3">
      <c r="A55" s="16" t="s">
        <v>24</v>
      </c>
      <c r="B55" s="96"/>
      <c r="C55" s="34">
        <v>1.5997606685388814</v>
      </c>
      <c r="D55" s="34">
        <v>1.6939542540598487</v>
      </c>
      <c r="E55" s="35">
        <v>1.5367024797061686</v>
      </c>
      <c r="H55" s="18"/>
      <c r="I55" s="18"/>
      <c r="J55" s="18"/>
      <c r="K55" s="152"/>
    </row>
  </sheetData>
  <mergeCells count="2">
    <mergeCell ref="A9:J9"/>
    <mergeCell ref="A11:K11"/>
  </mergeCells>
  <pageMargins left="0" right="0" top="0" bottom="0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2022-04-12T08:00:41Z</dcterms:modified>
</cp:coreProperties>
</file>