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871E533-AD6C-419F-867A-8C88F53B6576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Tab1" sheetId="1" r:id="rId1"/>
    <sheet name="Tab2" sheetId="2" r:id="rId2"/>
    <sheet name="Tab3" sheetId="3" r:id="rId3"/>
    <sheet name="Tab4" sheetId="4" r:id="rId4"/>
    <sheet name="Tab5" sheetId="17" r:id="rId5"/>
    <sheet name="Tab6" sheetId="18" r:id="rId6"/>
    <sheet name="Tab7" sheetId="16" r:id="rId7"/>
    <sheet name="Tab8" sheetId="8" r:id="rId8"/>
    <sheet name="Tab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8" l="1"/>
  <c r="D14" i="8"/>
  <c r="E14" i="8"/>
  <c r="F14" i="8"/>
  <c r="G14" i="8"/>
  <c r="H14" i="8"/>
  <c r="I14" i="8"/>
  <c r="J14" i="8"/>
  <c r="K14" i="8"/>
  <c r="L14" i="8"/>
  <c r="B14" i="8"/>
  <c r="C10" i="8"/>
  <c r="D10" i="8"/>
  <c r="E10" i="8"/>
  <c r="F10" i="8"/>
  <c r="G10" i="8"/>
  <c r="H10" i="8"/>
  <c r="I10" i="8"/>
  <c r="J10" i="8"/>
  <c r="K10" i="8"/>
  <c r="L10" i="8"/>
  <c r="B10" i="8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7" i="17"/>
  <c r="H7" i="17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  <c r="B8" i="4"/>
  <c r="B9" i="4"/>
  <c r="B10" i="4"/>
  <c r="B11" i="4"/>
  <c r="B12" i="4"/>
  <c r="B13" i="4"/>
  <c r="B14" i="4"/>
  <c r="B15" i="4"/>
  <c r="B16" i="4"/>
  <c r="B17" i="4"/>
  <c r="B18" i="4"/>
  <c r="B19" i="4"/>
  <c r="B7" i="4"/>
  <c r="C8" i="4"/>
  <c r="C9" i="4"/>
  <c r="C10" i="4"/>
  <c r="C11" i="4"/>
  <c r="C12" i="4"/>
  <c r="C13" i="4"/>
  <c r="C14" i="4"/>
  <c r="C15" i="4"/>
  <c r="C16" i="4"/>
  <c r="C17" i="4"/>
  <c r="C18" i="4"/>
  <c r="C19" i="4"/>
  <c r="C7" i="4"/>
  <c r="D8" i="4"/>
  <c r="D9" i="4"/>
  <c r="D10" i="4"/>
  <c r="D11" i="4"/>
  <c r="D12" i="4"/>
  <c r="D13" i="4"/>
  <c r="D14" i="4"/>
  <c r="D15" i="4"/>
  <c r="D16" i="4"/>
  <c r="D17" i="4"/>
  <c r="D18" i="4"/>
  <c r="D19" i="4"/>
  <c r="D7" i="4"/>
  <c r="E17" i="4"/>
  <c r="F17" i="4"/>
  <c r="G17" i="4"/>
  <c r="E13" i="4"/>
  <c r="F13" i="4"/>
  <c r="G13" i="4"/>
  <c r="C9" i="3"/>
  <c r="C10" i="3"/>
  <c r="C11" i="3"/>
  <c r="C12" i="3"/>
  <c r="C13" i="3"/>
  <c r="C8" i="3"/>
  <c r="D9" i="3"/>
  <c r="D10" i="3"/>
  <c r="D11" i="3"/>
  <c r="D12" i="3"/>
  <c r="D13" i="3"/>
  <c r="D8" i="3"/>
  <c r="F13" i="3"/>
  <c r="G13" i="3"/>
  <c r="B8" i="2"/>
  <c r="B9" i="2"/>
  <c r="B10" i="2"/>
  <c r="B11" i="2"/>
  <c r="B12" i="2"/>
  <c r="B13" i="2"/>
  <c r="B14" i="2"/>
  <c r="B15" i="2"/>
  <c r="B16" i="2"/>
  <c r="B17" i="2"/>
  <c r="B7" i="2"/>
  <c r="C8" i="2"/>
  <c r="C9" i="2"/>
  <c r="C10" i="2"/>
  <c r="C11" i="2"/>
  <c r="C12" i="2"/>
  <c r="C13" i="2"/>
  <c r="C14" i="2"/>
  <c r="C15" i="2"/>
  <c r="C16" i="2"/>
  <c r="C17" i="2"/>
  <c r="C7" i="2"/>
  <c r="D8" i="2"/>
  <c r="D9" i="2"/>
  <c r="D10" i="2"/>
  <c r="D11" i="2"/>
  <c r="D12" i="2"/>
  <c r="D13" i="2"/>
  <c r="D14" i="2"/>
  <c r="D15" i="2"/>
  <c r="D16" i="2"/>
  <c r="D17" i="2"/>
  <c r="D7" i="2"/>
  <c r="E10" i="3"/>
  <c r="E12" i="3"/>
  <c r="E11" i="3"/>
  <c r="E8" i="3"/>
  <c r="E13" i="3"/>
  <c r="E9" i="3"/>
</calcChain>
</file>

<file path=xl/sharedStrings.xml><?xml version="1.0" encoding="utf-8"?>
<sst xmlns="http://schemas.openxmlformats.org/spreadsheetml/2006/main" count="461" uniqueCount="166">
  <si>
    <t/>
  </si>
  <si>
    <t>Femme</t>
  </si>
  <si>
    <t>Homme</t>
  </si>
  <si>
    <t>Ensemble</t>
  </si>
  <si>
    <t>[25-29]</t>
  </si>
  <si>
    <t>[30-34]</t>
  </si>
  <si>
    <t>[35-39]</t>
  </si>
  <si>
    <t>[40-44]</t>
  </si>
  <si>
    <t>[45-49]</t>
  </si>
  <si>
    <t>[50-54]</t>
  </si>
  <si>
    <t>[55-59]</t>
  </si>
  <si>
    <t>Celibataire</t>
  </si>
  <si>
    <t>Divorc</t>
  </si>
  <si>
    <t>Marie</t>
  </si>
  <si>
    <t>Veuf</t>
  </si>
  <si>
    <t>Autres</t>
  </si>
  <si>
    <t>Categorie A1</t>
  </si>
  <si>
    <t>Categorie A2</t>
  </si>
  <si>
    <t>Categorie A3</t>
  </si>
  <si>
    <t>Categorie B</t>
  </si>
  <si>
    <t>Categorie C</t>
  </si>
  <si>
    <t>Categorie D</t>
  </si>
  <si>
    <t>Unit・1</t>
  </si>
  <si>
    <t>Unit・2</t>
  </si>
  <si>
    <t>Unit・3</t>
  </si>
  <si>
    <t>رئاسة الحكومة</t>
  </si>
  <si>
    <t>وزارة الدفاع</t>
  </si>
  <si>
    <t>وزارة الداخلية</t>
  </si>
  <si>
    <t>وزارة العدل</t>
  </si>
  <si>
    <t>وزارة المالية</t>
  </si>
  <si>
    <t>وزارة الفلاحة</t>
  </si>
  <si>
    <t>وزارة التجهيز</t>
  </si>
  <si>
    <t>وزارة شؤون الشباب والرياضة</t>
  </si>
  <si>
    <t>وزارة الصحة</t>
  </si>
  <si>
    <t>وزارة التربية</t>
  </si>
  <si>
    <t>وزارة التعليم العالي</t>
  </si>
  <si>
    <t>وزارة الشؤون الاجتماعية</t>
  </si>
  <si>
    <t>الجماعت المحلية</t>
  </si>
  <si>
    <t>هياكل أخرى</t>
  </si>
  <si>
    <t>المجموع</t>
  </si>
  <si>
    <t>ذكور</t>
  </si>
  <si>
    <t>إناث</t>
  </si>
  <si>
    <t>الوزارة أو الهيكل</t>
  </si>
  <si>
    <t>Ministère ou établissement</t>
  </si>
  <si>
    <t>Ministere de la Defense Nationale</t>
  </si>
  <si>
    <t>Ministere de l'Interieur</t>
  </si>
  <si>
    <t>Ministere de la justice</t>
  </si>
  <si>
    <t>Ministere des finances</t>
  </si>
  <si>
    <t>Ministere des Affaires de la Jeunesse et des Sports</t>
  </si>
  <si>
    <t>Ministere de la Sante</t>
  </si>
  <si>
    <t>Ministere de l'Education</t>
  </si>
  <si>
    <t>Ministere des Affaires Sociales</t>
  </si>
  <si>
    <t>Communes</t>
  </si>
  <si>
    <t>Autres eablissements</t>
  </si>
  <si>
    <t>Preidence du Gouvernement</t>
  </si>
  <si>
    <t>Ministere de l'Agriculture</t>
  </si>
  <si>
    <t>Ministere de l'Equipement</t>
  </si>
  <si>
    <t>Ministere de l'Enseignement Sup.</t>
  </si>
  <si>
    <t>أقل من 25 سنة</t>
  </si>
  <si>
    <t>[25 - 29]</t>
  </si>
  <si>
    <t>[30 - 34]</t>
  </si>
  <si>
    <t>[35 - 39]</t>
  </si>
  <si>
    <t>[40 - 44]</t>
  </si>
  <si>
    <t>[45 - 49]</t>
  </si>
  <si>
    <t>[50 - 54]</t>
  </si>
  <si>
    <t>[55 - 59]</t>
  </si>
  <si>
    <t>60 سنة فما فوق</t>
  </si>
  <si>
    <t>Nombre   العدد</t>
  </si>
  <si>
    <t>Pourcentage النسبة</t>
  </si>
  <si>
    <t>moins de 25 ans</t>
  </si>
  <si>
    <t>60 ans et plus</t>
  </si>
  <si>
    <t>Total</t>
  </si>
  <si>
    <t>Structure d'âge</t>
  </si>
  <si>
    <t>الهيكلة العمرية</t>
  </si>
  <si>
    <t>أعزب</t>
  </si>
  <si>
    <t>متزوّج</t>
  </si>
  <si>
    <t>أرمل</t>
  </si>
  <si>
    <t>مطلّق</t>
  </si>
  <si>
    <t>غير مصرّح به</t>
  </si>
  <si>
    <t>Non déclaré</t>
  </si>
  <si>
    <t>Situation familiale</t>
  </si>
  <si>
    <t>الحالة العائلية</t>
  </si>
  <si>
    <t>Total des fonctionnaires</t>
  </si>
  <si>
    <t>Total des ouvrieers</t>
  </si>
  <si>
    <t>الصّنف الفرعي أ1</t>
  </si>
  <si>
    <t>الصّنف الفرعي أ2</t>
  </si>
  <si>
    <t>الصّنف الفرعي أ3</t>
  </si>
  <si>
    <t>الصّنف ب</t>
  </si>
  <si>
    <t>الصّنف ج</t>
  </si>
  <si>
    <t>الصّنف د</t>
  </si>
  <si>
    <t>مجموع الموظفين</t>
  </si>
  <si>
    <t>الوحدة الأولى</t>
  </si>
  <si>
    <t>الوحدة الثانية</t>
  </si>
  <si>
    <t>الوحدة الثالثة</t>
  </si>
  <si>
    <t>مجموع العملة</t>
  </si>
  <si>
    <t>حالة أخرى</t>
  </si>
  <si>
    <t>Catégorie</t>
  </si>
  <si>
    <t>الصنف</t>
  </si>
  <si>
    <t>Total des ouvriers</t>
  </si>
  <si>
    <t>Tableau7: La distribution des agents de la fonction publique selon le ministère ou l'établissement et la catégorie</t>
  </si>
  <si>
    <t>الصّنف  أ1</t>
  </si>
  <si>
    <t>الصّنف  أ2</t>
  </si>
  <si>
    <t>الصّنف  أ3</t>
  </si>
  <si>
    <t>الوحدة1</t>
  </si>
  <si>
    <t>الوحدة2</t>
  </si>
  <si>
    <t>الوحدة3</t>
  </si>
  <si>
    <t>حالات أخرى</t>
  </si>
  <si>
    <t>الصّنف</t>
  </si>
  <si>
    <t>أقلّ من 25 سنة</t>
  </si>
  <si>
    <t>Catégorie A1</t>
  </si>
  <si>
    <t>Catégorie A2</t>
  </si>
  <si>
    <t>Catégorie A3</t>
  </si>
  <si>
    <t>Catégorie B</t>
  </si>
  <si>
    <t>Catégorie C</t>
  </si>
  <si>
    <t>Catégorie D</t>
  </si>
  <si>
    <t>Total des deux sexes</t>
  </si>
  <si>
    <t>مجموع الجنسين</t>
  </si>
  <si>
    <r>
      <t>Tableau</t>
    </r>
    <r>
      <rPr>
        <b/>
        <sz val="11"/>
        <color rgb="FF000000"/>
        <rFont val="Times New Roman"/>
        <family val="1"/>
      </rPr>
      <t>5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</si>
  <si>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5: توزيع أعوان الوظيفة العمومية حسب الوزارة أو الهيكل والصنف</t>
  </si>
  <si>
    <t>الصّنف أ3</t>
  </si>
  <si>
    <t>الصّنف أ2</t>
  </si>
  <si>
    <t>الصّنف أ1</t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</si>
  <si>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1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</si>
  <si>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2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</si>
  <si>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3</t>
    </r>
  </si>
  <si>
    <t>D</t>
  </si>
  <si>
    <t>C</t>
  </si>
  <si>
    <t>B</t>
  </si>
  <si>
    <t>A3</t>
  </si>
  <si>
    <t>A2</t>
  </si>
  <si>
    <t>A1</t>
  </si>
  <si>
    <t>Présidence du Gouvernement</t>
  </si>
  <si>
    <t>Ministère de la Défense Nationale</t>
  </si>
  <si>
    <t>Ministère de l'Intérieur</t>
  </si>
  <si>
    <t>Ministère de la justice</t>
  </si>
  <si>
    <t>Ministère des finances</t>
  </si>
  <si>
    <t>Ministère de l'Agriculture</t>
  </si>
  <si>
    <t>Ministère de l'Equipement</t>
  </si>
  <si>
    <t>Ministère des Affaires de la Jeunesse et des Sports</t>
  </si>
  <si>
    <t>Ministère de la Sante</t>
  </si>
  <si>
    <t>Ministère de l'Education</t>
  </si>
  <si>
    <t>Ministère de l'Enseignement Sup,</t>
  </si>
  <si>
    <t>Ministère des Affaires Sociales</t>
  </si>
  <si>
    <t>Autres établissements</t>
  </si>
  <si>
    <t>Hommes</t>
  </si>
  <si>
    <r>
      <t>Tableau</t>
    </r>
    <r>
      <rPr>
        <b/>
        <sz val="11"/>
        <color rgb="FF000000"/>
        <rFont val="Times New Roman"/>
        <family val="1"/>
      </rPr>
      <t>6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</si>
  <si>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6: توزيع أعوان الوظيفة العمومية حسب الوزارة أو الهيكل والصنف</t>
  </si>
  <si>
    <t>Femmes</t>
  </si>
  <si>
    <t>جدول 7: توزيع أعوان الوظيفة العمومية حسب الوزارة أو الهيكل والصنف</t>
  </si>
  <si>
    <t>Collectivités locales</t>
  </si>
  <si>
    <t>Collectivité locales</t>
  </si>
  <si>
    <t>جدول 1:توزيع   أعوان الوظيفة العمومية حسب الوزارة أو الهيكل و الجنس سنة 2021</t>
  </si>
  <si>
    <t>Tableau 1: La distribution des agents de la fonction publique selon le ministere ou l'etablissement et le sexe en 2021</t>
  </si>
  <si>
    <t>جدول 2: توزيع  أعوان الوظيفة العمومية حسب الهيكلة العمرية و الجنس سنة 2021</t>
  </si>
  <si>
    <t>Tableau 2: La distribution des agents de la fonction publique selon la structure d'age et le sexe en 2021</t>
  </si>
  <si>
    <t>جدول 3:توزيع  أعوان الوظيفة العمومية حسب الحالة العائلية و الجنس سنة 2021</t>
  </si>
  <si>
    <t>Tableau 3: La distribution des agents de la fonction publique selon la situation familiale et le sexe en 2021</t>
  </si>
  <si>
    <t>جدول 4:توزيع  أعوان الوظيفة العمومية حسب الصنف والجنس سنة 2021</t>
  </si>
  <si>
    <t>Tableau 4: : La distribution des agents de la fonction publique selon la catégorie et le sexe en 2021</t>
  </si>
  <si>
    <r>
      <t xml:space="preserve">Tableau 8: </t>
    </r>
    <r>
      <rPr>
        <sz val="16"/>
        <rFont val="Times New Roman"/>
        <family val="1"/>
      </rPr>
      <t>La distribution des agents de la fonction publique selon la catégorie et la structure d'age en 2021</t>
    </r>
  </si>
  <si>
    <t>جدول 8: توزيع أعوان الوظيفة العمومية حسب الصنف والفئة العمرية سنة 2021</t>
  </si>
  <si>
    <t>غير مصرح به</t>
  </si>
  <si>
    <t>الصنف د</t>
  </si>
  <si>
    <t>جدول 9: توزيع أعوان الوظيفة العمومية حسب الهيكل والفئة العمرية سنة 2021</t>
  </si>
  <si>
    <t>Tableau 9: La distribution des agents de la fonction publique selon le ministère ou l'établissement et la structure d'âge en 2021</t>
  </si>
  <si>
    <t>الجماعات المحلية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</si>
</sst>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0"/>
    <numFmt numFmtId="165" formatCode="###########0"/>
    <numFmt numFmtId="166" formatCode="######0"/>
    <numFmt numFmtId="167" formatCode="##########0"/>
    <numFmt numFmtId="168" formatCode="###0"/>
    <numFmt numFmtId="169" formatCode="###########0.0"/>
    <numFmt numFmtId="170" formatCode="#########0"/>
  </numFmts>
  <fonts count="43">
    <font>
      <sz val="9.5"/>
      <color rgb="FF000000"/>
      <name val="MS PGothic"/>
    </font>
    <font>
      <b/>
      <sz val="12"/>
      <color rgb="FF112277"/>
      <name val="MS PGothic"/>
      <family val="2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.5"/>
      <color rgb="FF000000"/>
      <name val="Times New Roman"/>
      <family val="1"/>
    </font>
    <font>
      <b/>
      <sz val="9.5"/>
      <color rgb="FF000000"/>
      <name val="MS PGothic"/>
      <family val="2"/>
    </font>
    <font>
      <b/>
      <sz val="12"/>
      <name val="Times New Roman"/>
      <family val="1"/>
    </font>
    <font>
      <b/>
      <sz val="10"/>
      <name val="Sakkal Majalla"/>
    </font>
    <font>
      <b/>
      <sz val="12"/>
      <name val="Sakkal Majalla"/>
    </font>
    <font>
      <b/>
      <sz val="16"/>
      <name val="Sakkal Majalla"/>
    </font>
    <font>
      <b/>
      <sz val="12"/>
      <color rgb="FF000000"/>
      <name val="MS PGothic"/>
      <family val="2"/>
      <charset val="178"/>
    </font>
    <font>
      <b/>
      <sz val="12"/>
      <color rgb="FF000000"/>
      <name val="Arial"/>
      <family val="2"/>
      <charset val="178"/>
    </font>
    <font>
      <b/>
      <sz val="11"/>
      <color rgb="FF000000"/>
      <name val="MS PGothic"/>
      <family val="2"/>
    </font>
    <font>
      <b/>
      <sz val="10"/>
      <name val="Times New Roman"/>
      <family val="1"/>
    </font>
    <font>
      <sz val="9.5"/>
      <name val="Times New Roman"/>
      <family val="1"/>
      <charset val="178"/>
    </font>
    <font>
      <b/>
      <sz val="9.5"/>
      <name val="Times New Roman"/>
      <family val="1"/>
      <charset val="178"/>
    </font>
    <font>
      <b/>
      <sz val="9.5"/>
      <name val="MS PGothic"/>
      <family val="2"/>
      <charset val="178"/>
    </font>
    <font>
      <sz val="9.5"/>
      <name val="MS PGothic"/>
      <family val="2"/>
    </font>
    <font>
      <b/>
      <sz val="12"/>
      <name val="MS PGothic"/>
      <family val="2"/>
      <charset val="178"/>
    </font>
    <font>
      <b/>
      <sz val="12"/>
      <name val="MS PGothic"/>
      <family val="2"/>
    </font>
    <font>
      <b/>
      <sz val="9.5"/>
      <name val="MS PGothic"/>
      <family val="2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12"/>
      <name val="Times New Roman"/>
      <family val="1"/>
    </font>
    <font>
      <sz val="16"/>
      <name val="Times New Roman"/>
      <family val="1"/>
    </font>
    <font>
      <sz val="10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rgb="FF000000"/>
      <name val="Arial"/>
      <family val="2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A6A6A6"/>
      </left>
      <right/>
      <top style="medium">
        <color indexed="64"/>
      </top>
      <bottom style="medium">
        <color rgb="FFA6A6A6"/>
      </bottom>
      <diagonal/>
    </border>
    <border>
      <left/>
      <right style="medium">
        <color rgb="FFA6A6A6"/>
      </right>
      <top style="medium">
        <color indexed="64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/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C1C1C1"/>
      </bottom>
      <diagonal/>
    </border>
    <border>
      <left/>
      <right/>
      <top style="medium">
        <color indexed="64"/>
      </top>
      <bottom style="thin">
        <color rgb="FFC1C1C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thin">
        <color indexed="64"/>
      </right>
      <top/>
      <bottom style="thin">
        <color rgb="FFC1C1C1"/>
      </bottom>
      <diagonal/>
    </border>
    <border>
      <left style="thin">
        <color indexed="64"/>
      </left>
      <right style="medium">
        <color indexed="64"/>
      </right>
      <top/>
      <bottom style="thin">
        <color rgb="FFC1C1C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C1C1C1"/>
      </right>
      <top/>
      <bottom/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rgb="FFC1C1C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medium">
        <color indexed="64"/>
      </right>
      <top/>
      <bottom style="thin">
        <color rgb="FFC1C1C1"/>
      </bottom>
      <diagonal/>
    </border>
    <border>
      <left style="thin">
        <color indexed="64"/>
      </left>
      <right/>
      <top style="thin">
        <color indexed="64"/>
      </top>
      <bottom style="thin">
        <color rgb="FFB0B7B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/>
      <bottom style="thin">
        <color rgb="FFC1C1C1"/>
      </bottom>
      <diagonal/>
    </border>
    <border>
      <left style="medium">
        <color indexed="64"/>
      </left>
      <right style="thin">
        <color rgb="FFC1C1C1"/>
      </right>
      <top/>
      <bottom/>
      <diagonal/>
    </border>
    <border>
      <left style="thin">
        <color rgb="FFC1C1C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A6A6A6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thick">
        <color indexed="8"/>
      </top>
      <bottom/>
      <diagonal/>
    </border>
    <border>
      <left style="medium">
        <color rgb="FFA6A6A6"/>
      </left>
      <right/>
      <top/>
      <bottom/>
      <diagonal/>
    </border>
    <border>
      <left/>
      <right/>
      <top style="thick">
        <color indexed="8"/>
      </top>
      <bottom/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medium">
        <color indexed="64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7" fillId="0" borderId="0"/>
    <xf numFmtId="0" fontId="37" fillId="0" borderId="0"/>
    <xf numFmtId="0" fontId="41" fillId="0" borderId="0"/>
    <xf numFmtId="0" fontId="37" fillId="0" borderId="0"/>
  </cellStyleXfs>
  <cellXfs count="347"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vertical="center" wrapText="1" readingOrder="2"/>
    </xf>
    <xf numFmtId="0" fontId="14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7" fillId="2" borderId="0" xfId="0" applyFont="1" applyFill="1" applyAlignment="1">
      <alignment horizontal="left" vertical="center" wrapText="1"/>
    </xf>
    <xf numFmtId="0" fontId="34" fillId="2" borderId="12" xfId="0" applyFont="1" applyFill="1" applyBorder="1" applyAlignment="1">
      <alignment horizontal="justify" vertical="center" wrapText="1" readingOrder="2"/>
    </xf>
    <xf numFmtId="0" fontId="34" fillId="2" borderId="13" xfId="0" applyFont="1" applyFill="1" applyBorder="1" applyAlignment="1">
      <alignment horizontal="justify" vertical="center" wrapText="1" readingOrder="2"/>
    </xf>
    <xf numFmtId="0" fontId="6" fillId="2" borderId="13" xfId="0" applyFont="1" applyFill="1" applyBorder="1" applyAlignment="1">
      <alignment horizontal="right" vertical="center"/>
    </xf>
    <xf numFmtId="0" fontId="28" fillId="2" borderId="0" xfId="0" applyFont="1" applyFill="1" applyAlignment="1">
      <alignment horizontal="justify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justify" vertical="center"/>
    </xf>
    <xf numFmtId="0" fontId="35" fillId="2" borderId="8" xfId="0" applyFont="1" applyFill="1" applyBorder="1" applyAlignment="1">
      <alignment horizontal="right" vertical="center"/>
    </xf>
    <xf numFmtId="0" fontId="4" fillId="0" borderId="33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17" fillId="0" borderId="43" xfId="0" applyFont="1" applyBorder="1" applyAlignment="1">
      <alignment horizontal="center"/>
    </xf>
    <xf numFmtId="167" fontId="17" fillId="0" borderId="44" xfId="0" applyNumberFormat="1" applyFont="1" applyBorder="1" applyAlignment="1">
      <alignment horizontal="left" vertical="top"/>
    </xf>
    <xf numFmtId="167" fontId="17" fillId="0" borderId="33" xfId="0" applyNumberFormat="1" applyFont="1" applyBorder="1" applyAlignment="1">
      <alignment horizontal="left" vertical="top"/>
    </xf>
    <xf numFmtId="0" fontId="23" fillId="0" borderId="34" xfId="0" applyFont="1" applyBorder="1" applyAlignment="1">
      <alignment horizontal="right" vertical="center" wrapText="1" readingOrder="2"/>
    </xf>
    <xf numFmtId="0" fontId="24" fillId="0" borderId="3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13" fillId="0" borderId="34" xfId="0" applyFont="1" applyBorder="1" applyAlignment="1">
      <alignment horizontal="right" vertical="center" readingOrder="2"/>
    </xf>
    <xf numFmtId="0" fontId="9" fillId="0" borderId="29" xfId="0" applyFont="1" applyBorder="1" applyAlignment="1">
      <alignment horizontal="center"/>
    </xf>
    <xf numFmtId="0" fontId="4" fillId="0" borderId="44" xfId="0" applyFont="1" applyBorder="1" applyAlignment="1">
      <alignment horizontal="left" vertical="top"/>
    </xf>
    <xf numFmtId="0" fontId="6" fillId="2" borderId="13" xfId="0" applyFont="1" applyFill="1" applyBorder="1" applyAlignment="1">
      <alignment horizontal="right" vertical="center" wrapText="1"/>
    </xf>
    <xf numFmtId="0" fontId="35" fillId="2" borderId="16" xfId="0" applyFont="1" applyFill="1" applyBorder="1" applyAlignment="1">
      <alignment horizontal="right" vertical="center" readingOrder="2"/>
    </xf>
    <xf numFmtId="0" fontId="27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33" fillId="2" borderId="11" xfId="0" applyFont="1" applyFill="1" applyBorder="1" applyAlignment="1">
      <alignment horizontal="left" vertical="center"/>
    </xf>
    <xf numFmtId="0" fontId="35" fillId="2" borderId="15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center" vertical="center" wrapText="1" readingOrder="2"/>
    </xf>
    <xf numFmtId="168" fontId="38" fillId="0" borderId="47" xfId="1" applyNumberFormat="1" applyFont="1" applyBorder="1" applyAlignment="1">
      <alignment horizontal="right" vertical="center"/>
    </xf>
    <xf numFmtId="168" fontId="38" fillId="0" borderId="48" xfId="1" applyNumberFormat="1" applyFont="1" applyBorder="1" applyAlignment="1">
      <alignment horizontal="right" vertical="center"/>
    </xf>
    <xf numFmtId="0" fontId="36" fillId="0" borderId="4" xfId="0" applyFont="1" applyBorder="1" applyAlignment="1">
      <alignment horizontal="right" vertical="center" readingOrder="2"/>
    </xf>
    <xf numFmtId="0" fontId="36" fillId="0" borderId="34" xfId="0" applyFont="1" applyBorder="1" applyAlignment="1">
      <alignment horizontal="right" vertical="center" readingOrder="2"/>
    </xf>
    <xf numFmtId="0" fontId="7" fillId="2" borderId="0" xfId="0" applyFont="1" applyFill="1" applyAlignment="1">
      <alignment horizontal="left"/>
    </xf>
    <xf numFmtId="166" fontId="4" fillId="0" borderId="50" xfId="0" applyNumberFormat="1" applyFont="1" applyBorder="1" applyAlignment="1">
      <alignment horizontal="left" vertical="top"/>
    </xf>
    <xf numFmtId="166" fontId="4" fillId="0" borderId="51" xfId="0" applyNumberFormat="1" applyFont="1" applyBorder="1" applyAlignment="1">
      <alignment horizontal="left" vertical="top"/>
    </xf>
    <xf numFmtId="166" fontId="4" fillId="0" borderId="52" xfId="0" applyNumberFormat="1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169" fontId="19" fillId="0" borderId="45" xfId="0" applyNumberFormat="1" applyFont="1" applyBorder="1" applyAlignment="1">
      <alignment horizontal="right"/>
    </xf>
    <xf numFmtId="169" fontId="19" fillId="0" borderId="53" xfId="0" applyNumberFormat="1" applyFont="1" applyBorder="1" applyAlignment="1">
      <alignment horizontal="right"/>
    </xf>
    <xf numFmtId="169" fontId="19" fillId="0" borderId="54" xfId="0" applyNumberFormat="1" applyFont="1" applyBorder="1" applyAlignment="1">
      <alignment horizontal="right"/>
    </xf>
    <xf numFmtId="169" fontId="19" fillId="0" borderId="55" xfId="0" applyNumberFormat="1" applyFont="1" applyBorder="1" applyAlignment="1">
      <alignment horizontal="right"/>
    </xf>
    <xf numFmtId="169" fontId="19" fillId="0" borderId="56" xfId="0" applyNumberFormat="1" applyFont="1" applyBorder="1" applyAlignment="1">
      <alignment horizontal="right"/>
    </xf>
    <xf numFmtId="169" fontId="19" fillId="0" borderId="57" xfId="0" applyNumberFormat="1" applyFont="1" applyBorder="1" applyAlignment="1">
      <alignment horizontal="right"/>
    </xf>
    <xf numFmtId="169" fontId="19" fillId="0" borderId="58" xfId="0" applyNumberFormat="1" applyFont="1" applyBorder="1" applyAlignment="1">
      <alignment horizontal="right"/>
    </xf>
    <xf numFmtId="169" fontId="19" fillId="0" borderId="0" xfId="0" applyNumberFormat="1" applyFont="1" applyAlignment="1">
      <alignment horizontal="right"/>
    </xf>
    <xf numFmtId="169" fontId="19" fillId="0" borderId="59" xfId="0" applyNumberFormat="1" applyFont="1" applyBorder="1" applyAlignment="1">
      <alignment horizontal="right"/>
    </xf>
    <xf numFmtId="169" fontId="19" fillId="0" borderId="60" xfId="0" applyNumberFormat="1" applyFont="1" applyBorder="1" applyAlignment="1">
      <alignment horizontal="right"/>
    </xf>
    <xf numFmtId="169" fontId="19" fillId="0" borderId="61" xfId="0" applyNumberFormat="1" applyFont="1" applyBorder="1" applyAlignment="1">
      <alignment horizontal="right"/>
    </xf>
    <xf numFmtId="169" fontId="19" fillId="0" borderId="62" xfId="0" applyNumberFormat="1" applyFont="1" applyBorder="1" applyAlignment="1">
      <alignment horizontal="right"/>
    </xf>
    <xf numFmtId="168" fontId="38" fillId="0" borderId="63" xfId="1" applyNumberFormat="1" applyFont="1" applyBorder="1" applyAlignment="1">
      <alignment horizontal="right" vertical="center"/>
    </xf>
    <xf numFmtId="0" fontId="4" fillId="0" borderId="49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8" fontId="38" fillId="0" borderId="64" xfId="1" applyNumberFormat="1" applyFont="1" applyBorder="1" applyAlignment="1">
      <alignment horizontal="right" vertical="center"/>
    </xf>
    <xf numFmtId="168" fontId="38" fillId="0" borderId="65" xfId="1" applyNumberFormat="1" applyFont="1" applyBorder="1" applyAlignment="1">
      <alignment horizontal="right" vertical="center"/>
    </xf>
    <xf numFmtId="168" fontId="38" fillId="0" borderId="66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/>
    </xf>
    <xf numFmtId="168" fontId="38" fillId="0" borderId="21" xfId="1" applyNumberFormat="1" applyFont="1" applyBorder="1" applyAlignment="1">
      <alignment horizontal="right" vertical="center"/>
    </xf>
    <xf numFmtId="168" fontId="38" fillId="0" borderId="67" xfId="1" applyNumberFormat="1" applyFont="1" applyBorder="1" applyAlignment="1">
      <alignment horizontal="right" vertical="center"/>
    </xf>
    <xf numFmtId="168" fontId="38" fillId="0" borderId="11" xfId="1" applyNumberFormat="1" applyFont="1" applyBorder="1" applyAlignment="1">
      <alignment horizontal="right" vertical="center"/>
    </xf>
    <xf numFmtId="0" fontId="33" fillId="2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8" fontId="38" fillId="0" borderId="30" xfId="1" applyNumberFormat="1" applyFont="1" applyBorder="1" applyAlignment="1">
      <alignment horizontal="right" vertical="center"/>
    </xf>
    <xf numFmtId="168" fontId="38" fillId="0" borderId="7" xfId="1" applyNumberFormat="1" applyFont="1" applyBorder="1" applyAlignment="1">
      <alignment horizontal="right" vertical="center"/>
    </xf>
    <xf numFmtId="168" fontId="38" fillId="0" borderId="32" xfId="1" applyNumberFormat="1" applyFont="1" applyBorder="1" applyAlignment="1">
      <alignment horizontal="right" vertical="center"/>
    </xf>
    <xf numFmtId="168" fontId="17" fillId="0" borderId="43" xfId="0" applyNumberFormat="1" applyFont="1" applyBorder="1" applyAlignment="1">
      <alignment horizontal="right"/>
    </xf>
    <xf numFmtId="168" fontId="38" fillId="0" borderId="4" xfId="1" applyNumberFormat="1" applyFont="1" applyBorder="1" applyAlignment="1">
      <alignment horizontal="right" vertical="center"/>
    </xf>
    <xf numFmtId="168" fontId="38" fillId="0" borderId="34" xfId="1" applyNumberFormat="1" applyFont="1" applyBorder="1" applyAlignment="1">
      <alignment horizontal="right" vertical="center"/>
    </xf>
    <xf numFmtId="168" fontId="38" fillId="0" borderId="35" xfId="1" applyNumberFormat="1" applyFont="1" applyBorder="1" applyAlignment="1">
      <alignment horizontal="right" vertical="center"/>
    </xf>
    <xf numFmtId="168" fontId="17" fillId="0" borderId="2" xfId="0" applyNumberFormat="1" applyFont="1" applyBorder="1" applyAlignment="1">
      <alignment horizontal="right"/>
    </xf>
    <xf numFmtId="169" fontId="16" fillId="0" borderId="40" xfId="0" applyNumberFormat="1" applyFont="1" applyBorder="1" applyAlignment="1">
      <alignment horizontal="right"/>
    </xf>
    <xf numFmtId="169" fontId="16" fillId="0" borderId="3" xfId="0" applyNumberFormat="1" applyFont="1" applyBorder="1" applyAlignment="1">
      <alignment horizontal="right"/>
    </xf>
    <xf numFmtId="0" fontId="6" fillId="2" borderId="0" xfId="0" applyFont="1" applyFill="1" applyAlignment="1">
      <alignment horizontal="right"/>
    </xf>
    <xf numFmtId="169" fontId="16" fillId="0" borderId="39" xfId="0" applyNumberFormat="1" applyFont="1" applyBorder="1" applyAlignment="1">
      <alignment horizontal="right"/>
    </xf>
    <xf numFmtId="169" fontId="16" fillId="0" borderId="68" xfId="0" applyNumberFormat="1" applyFont="1" applyBorder="1" applyAlignment="1">
      <alignment horizontal="right"/>
    </xf>
    <xf numFmtId="169" fontId="16" fillId="0" borderId="69" xfId="0" applyNumberFormat="1" applyFont="1" applyBorder="1" applyAlignment="1">
      <alignment horizontal="right"/>
    </xf>
    <xf numFmtId="169" fontId="16" fillId="0" borderId="70" xfId="0" applyNumberFormat="1" applyFont="1" applyBorder="1" applyAlignment="1">
      <alignment horizontal="right"/>
    </xf>
    <xf numFmtId="169" fontId="16" fillId="0" borderId="41" xfId="0" applyNumberFormat="1" applyFont="1" applyBorder="1" applyAlignment="1">
      <alignment horizontal="right"/>
    </xf>
    <xf numFmtId="169" fontId="16" fillId="0" borderId="37" xfId="0" applyNumberFormat="1" applyFont="1" applyBorder="1" applyAlignment="1">
      <alignment horizontal="right"/>
    </xf>
    <xf numFmtId="169" fontId="16" fillId="0" borderId="42" xfId="0" applyNumberFormat="1" applyFont="1" applyBorder="1" applyAlignment="1">
      <alignment horizontal="right"/>
    </xf>
    <xf numFmtId="0" fontId="4" fillId="0" borderId="0" xfId="0" applyFont="1"/>
    <xf numFmtId="0" fontId="17" fillId="0" borderId="38" xfId="0" applyFont="1" applyBorder="1" applyAlignment="1">
      <alignment horizontal="center"/>
    </xf>
    <xf numFmtId="164" fontId="17" fillId="0" borderId="28" xfId="0" applyNumberFormat="1" applyFont="1" applyBorder="1" applyAlignment="1">
      <alignment horizontal="center"/>
    </xf>
    <xf numFmtId="168" fontId="38" fillId="0" borderId="21" xfId="2" applyNumberFormat="1" applyFont="1" applyBorder="1" applyAlignment="1">
      <alignment horizontal="right" vertical="center"/>
    </xf>
    <xf numFmtId="168" fontId="38" fillId="0" borderId="67" xfId="2" applyNumberFormat="1" applyFont="1" applyBorder="1" applyAlignment="1">
      <alignment horizontal="right" vertical="center"/>
    </xf>
    <xf numFmtId="168" fontId="18" fillId="0" borderId="71" xfId="0" applyNumberFormat="1" applyFont="1" applyBorder="1" applyAlignment="1">
      <alignment horizontal="right"/>
    </xf>
    <xf numFmtId="164" fontId="17" fillId="0" borderId="4" xfId="0" applyNumberFormat="1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170" fontId="18" fillId="0" borderId="71" xfId="0" applyNumberFormat="1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3" fillId="0" borderId="21" xfId="0" applyFont="1" applyBorder="1" applyAlignment="1">
      <alignment horizontal="right" vertical="center" wrapText="1" readingOrder="2"/>
    </xf>
    <xf numFmtId="0" fontId="23" fillId="0" borderId="67" xfId="0" applyFont="1" applyBorder="1" applyAlignment="1">
      <alignment horizontal="right" vertical="center" wrapText="1" readingOrder="2"/>
    </xf>
    <xf numFmtId="0" fontId="23" fillId="0" borderId="14" xfId="0" applyFont="1" applyBorder="1" applyAlignment="1">
      <alignment horizontal="right" vertical="center" wrapText="1" readingOrder="2"/>
    </xf>
    <xf numFmtId="165" fontId="22" fillId="0" borderId="50" xfId="0" applyNumberFormat="1" applyFont="1" applyBorder="1" applyAlignment="1">
      <alignment horizontal="left" vertical="top"/>
    </xf>
    <xf numFmtId="165" fontId="22" fillId="0" borderId="51" xfId="0" applyNumberFormat="1" applyFont="1" applyBorder="1" applyAlignment="1">
      <alignment horizontal="left" vertical="top"/>
    </xf>
    <xf numFmtId="165" fontId="18" fillId="0" borderId="51" xfId="0" applyNumberFormat="1" applyFont="1" applyBorder="1" applyAlignment="1">
      <alignment horizontal="left" vertical="top"/>
    </xf>
    <xf numFmtId="165" fontId="22" fillId="0" borderId="52" xfId="0" applyNumberFormat="1" applyFont="1" applyBorder="1" applyAlignment="1">
      <alignment horizontal="left" vertical="top"/>
    </xf>
    <xf numFmtId="0" fontId="18" fillId="0" borderId="38" xfId="0" applyFont="1" applyBorder="1" applyAlignment="1">
      <alignment horizontal="left" vertical="top"/>
    </xf>
    <xf numFmtId="0" fontId="17" fillId="0" borderId="4" xfId="0" applyFont="1" applyBorder="1" applyAlignment="1">
      <alignment horizontal="center"/>
    </xf>
    <xf numFmtId="169" fontId="19" fillId="0" borderId="11" xfId="0" applyNumberFormat="1" applyFont="1" applyBorder="1" applyAlignment="1">
      <alignment horizontal="right"/>
    </xf>
    <xf numFmtId="169" fontId="19" fillId="0" borderId="21" xfId="0" applyNumberFormat="1" applyFont="1" applyBorder="1" applyAlignment="1">
      <alignment horizontal="right"/>
    </xf>
    <xf numFmtId="169" fontId="19" fillId="0" borderId="67" xfId="0" applyNumberFormat="1" applyFont="1" applyBorder="1" applyAlignment="1">
      <alignment horizontal="right"/>
    </xf>
    <xf numFmtId="169" fontId="19" fillId="0" borderId="14" xfId="0" applyNumberFormat="1" applyFont="1" applyBorder="1" applyAlignment="1">
      <alignment horizontal="right"/>
    </xf>
    <xf numFmtId="0" fontId="4" fillId="0" borderId="38" xfId="0" applyFont="1" applyBorder="1" applyAlignment="1">
      <alignment horizontal="center"/>
    </xf>
    <xf numFmtId="0" fontId="33" fillId="2" borderId="38" xfId="0" applyFont="1" applyFill="1" applyBorder="1" applyAlignment="1">
      <alignment horizontal="right"/>
    </xf>
    <xf numFmtId="168" fontId="40" fillId="0" borderId="11" xfId="2" applyNumberFormat="1" applyFont="1" applyBorder="1" applyAlignment="1">
      <alignment horizontal="right" vertical="center"/>
    </xf>
    <xf numFmtId="168" fontId="40" fillId="0" borderId="66" xfId="2" applyNumberFormat="1" applyFont="1" applyBorder="1" applyAlignment="1">
      <alignment horizontal="right" vertical="center"/>
    </xf>
    <xf numFmtId="168" fontId="40" fillId="0" borderId="72" xfId="2" applyNumberFormat="1" applyFont="1" applyBorder="1" applyAlignment="1">
      <alignment horizontal="right" vertical="center"/>
    </xf>
    <xf numFmtId="0" fontId="0" fillId="0" borderId="0" xfId="0"/>
    <xf numFmtId="168" fontId="42" fillId="0" borderId="76" xfId="3" applyNumberFormat="1" applyFont="1" applyBorder="1" applyAlignment="1">
      <alignment horizontal="right" vertical="center"/>
    </xf>
    <xf numFmtId="0" fontId="39" fillId="0" borderId="30" xfId="0" applyFont="1" applyBorder="1" applyAlignment="1">
      <alignment horizontal="right" vertical="center" readingOrder="2"/>
    </xf>
    <xf numFmtId="0" fontId="39" fillId="0" borderId="7" xfId="0" applyFont="1" applyBorder="1" applyAlignment="1">
      <alignment horizontal="right" vertical="center" readingOrder="2"/>
    </xf>
    <xf numFmtId="168" fontId="42" fillId="0" borderId="80" xfId="3" applyNumberFormat="1" applyFont="1" applyBorder="1" applyAlignment="1">
      <alignment horizontal="right" vertical="center"/>
    </xf>
    <xf numFmtId="168" fontId="42" fillId="0" borderId="81" xfId="3" applyNumberFormat="1" applyFont="1" applyBorder="1" applyAlignment="1">
      <alignment horizontal="right" vertical="center"/>
    </xf>
    <xf numFmtId="168" fontId="42" fillId="0" borderId="83" xfId="3" applyNumberFormat="1" applyFont="1" applyBorder="1" applyAlignment="1">
      <alignment horizontal="right" vertical="center"/>
    </xf>
    <xf numFmtId="164" fontId="4" fillId="0" borderId="28" xfId="0" applyNumberFormat="1" applyFont="1" applyBorder="1" applyAlignment="1">
      <alignment horizontal="center"/>
    </xf>
    <xf numFmtId="169" fontId="5" fillId="0" borderId="84" xfId="0" applyNumberFormat="1" applyFont="1" applyBorder="1" applyAlignment="1">
      <alignment horizontal="right"/>
    </xf>
    <xf numFmtId="169" fontId="5" fillId="0" borderId="85" xfId="0" applyNumberFormat="1" applyFont="1" applyBorder="1" applyAlignment="1">
      <alignment horizontal="right"/>
    </xf>
    <xf numFmtId="169" fontId="5" fillId="0" borderId="86" xfId="0" applyNumberFormat="1" applyFont="1" applyBorder="1" applyAlignment="1">
      <alignment horizontal="right"/>
    </xf>
    <xf numFmtId="169" fontId="5" fillId="0" borderId="87" xfId="0" applyNumberFormat="1" applyFont="1" applyBorder="1" applyAlignment="1">
      <alignment horizontal="right"/>
    </xf>
    <xf numFmtId="0" fontId="4" fillId="0" borderId="88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4" fillId="0" borderId="52" xfId="0" applyFont="1" applyBorder="1" applyAlignment="1">
      <alignment horizontal="left" vertical="top"/>
    </xf>
    <xf numFmtId="0" fontId="17" fillId="0" borderId="38" xfId="0" applyFont="1" applyBorder="1" applyAlignment="1">
      <alignment horizontal="left" vertical="top"/>
    </xf>
    <xf numFmtId="169" fontId="5" fillId="0" borderId="89" xfId="0" applyNumberFormat="1" applyFont="1" applyBorder="1" applyAlignment="1">
      <alignment horizontal="right"/>
    </xf>
    <xf numFmtId="169" fontId="5" fillId="0" borderId="90" xfId="0" applyNumberFormat="1" applyFont="1" applyBorder="1" applyAlignment="1">
      <alignment horizontal="right"/>
    </xf>
    <xf numFmtId="169" fontId="5" fillId="0" borderId="67" xfId="0" applyNumberFormat="1" applyFont="1" applyBorder="1" applyAlignment="1">
      <alignment horizontal="right"/>
    </xf>
    <xf numFmtId="169" fontId="5" fillId="0" borderId="91" xfId="0" applyNumberFormat="1" applyFont="1" applyBorder="1" applyAlignment="1">
      <alignment horizontal="right"/>
    </xf>
    <xf numFmtId="169" fontId="5" fillId="0" borderId="92" xfId="0" applyNumberFormat="1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169" fontId="4" fillId="0" borderId="11" xfId="0" applyNumberFormat="1" applyFont="1" applyBorder="1" applyAlignment="1">
      <alignment horizontal="right"/>
    </xf>
    <xf numFmtId="169" fontId="4" fillId="0" borderId="93" xfId="0" applyNumberFormat="1" applyFont="1" applyBorder="1" applyAlignment="1">
      <alignment horizontal="right"/>
    </xf>
    <xf numFmtId="169" fontId="4" fillId="0" borderId="94" xfId="0" applyNumberFormat="1" applyFont="1" applyBorder="1" applyAlignment="1">
      <alignment horizontal="right"/>
    </xf>
    <xf numFmtId="168" fontId="40" fillId="0" borderId="95" xfId="3" applyNumberFormat="1" applyFont="1" applyBorder="1" applyAlignment="1">
      <alignment horizontal="right" vertical="center"/>
    </xf>
    <xf numFmtId="168" fontId="40" fillId="0" borderId="96" xfId="3" applyNumberFormat="1" applyFont="1" applyBorder="1" applyAlignment="1">
      <alignment horizontal="right" vertical="center"/>
    </xf>
    <xf numFmtId="168" fontId="40" fillId="0" borderId="63" xfId="3" applyNumberFormat="1" applyFont="1" applyBorder="1" applyAlignment="1">
      <alignment horizontal="right" vertical="center"/>
    </xf>
    <xf numFmtId="168" fontId="38" fillId="0" borderId="73" xfId="4" applyNumberFormat="1" applyFont="1" applyBorder="1" applyAlignment="1">
      <alignment horizontal="right" vertical="center"/>
    </xf>
    <xf numFmtId="168" fontId="38" fillId="0" borderId="75" xfId="4" applyNumberFormat="1" applyFont="1" applyBorder="1" applyAlignment="1">
      <alignment horizontal="right" vertical="center"/>
    </xf>
    <xf numFmtId="168" fontId="38" fillId="0" borderId="74" xfId="4" applyNumberFormat="1" applyFont="1" applyBorder="1" applyAlignment="1">
      <alignment horizontal="right" vertical="center"/>
    </xf>
    <xf numFmtId="168" fontId="38" fillId="0" borderId="76" xfId="4" applyNumberFormat="1" applyFont="1" applyBorder="1" applyAlignment="1">
      <alignment horizontal="right" vertical="center"/>
    </xf>
    <xf numFmtId="168" fontId="6" fillId="2" borderId="8" xfId="0" applyNumberFormat="1" applyFont="1" applyFill="1" applyBorder="1" applyAlignment="1">
      <alignment horizontal="justify" vertical="center"/>
    </xf>
    <xf numFmtId="0" fontId="33" fillId="2" borderId="12" xfId="0" applyFont="1" applyFill="1" applyBorder="1" applyAlignment="1">
      <alignment horizontal="left" vertical="center" readingOrder="2"/>
    </xf>
    <xf numFmtId="168" fontId="40" fillId="0" borderId="75" xfId="4" applyNumberFormat="1" applyFont="1" applyBorder="1" applyAlignment="1">
      <alignment horizontal="right" vertical="center"/>
    </xf>
    <xf numFmtId="168" fontId="40" fillId="0" borderId="76" xfId="4" applyNumberFormat="1" applyFont="1" applyBorder="1" applyAlignment="1">
      <alignment horizontal="right" vertical="center"/>
    </xf>
    <xf numFmtId="0" fontId="33" fillId="2" borderId="97" xfId="0" applyFont="1" applyFill="1" applyBorder="1" applyAlignment="1">
      <alignment horizontal="justify" vertical="center"/>
    </xf>
    <xf numFmtId="168" fontId="40" fillId="0" borderId="96" xfId="4" applyNumberFormat="1" applyFont="1" applyBorder="1" applyAlignment="1">
      <alignment horizontal="right" vertical="center"/>
    </xf>
    <xf numFmtId="0" fontId="33" fillId="2" borderId="100" xfId="0" applyFont="1" applyFill="1" applyBorder="1" applyAlignment="1">
      <alignment horizontal="justify" vertical="center"/>
    </xf>
    <xf numFmtId="0" fontId="33" fillId="2" borderId="0" xfId="0" applyFont="1" applyFill="1" applyAlignment="1">
      <alignment horizontal="center" vertical="center" wrapText="1"/>
    </xf>
    <xf numFmtId="0" fontId="33" fillId="2" borderId="102" xfId="0" applyFont="1" applyFill="1" applyBorder="1" applyAlignment="1">
      <alignment horizontal="center" vertical="center" wrapText="1"/>
    </xf>
    <xf numFmtId="168" fontId="38" fillId="0" borderId="47" xfId="4" applyNumberFormat="1" applyFont="1" applyBorder="1" applyAlignment="1">
      <alignment horizontal="right" vertical="center"/>
    </xf>
    <xf numFmtId="168" fontId="38" fillId="0" borderId="48" xfId="4" applyNumberFormat="1" applyFont="1" applyBorder="1" applyAlignment="1">
      <alignment horizontal="right" vertical="center"/>
    </xf>
    <xf numFmtId="0" fontId="35" fillId="2" borderId="104" xfId="0" applyFont="1" applyFill="1" applyBorder="1" applyAlignment="1">
      <alignment horizontal="right" vertical="center" readingOrder="2"/>
    </xf>
    <xf numFmtId="0" fontId="35" fillId="2" borderId="14" xfId="0" applyFont="1" applyFill="1" applyBorder="1" applyAlignment="1">
      <alignment horizontal="right" vertical="center" readingOrder="2"/>
    </xf>
    <xf numFmtId="0" fontId="35" fillId="2" borderId="104" xfId="0" applyFont="1" applyFill="1" applyBorder="1" applyAlignment="1">
      <alignment horizontal="left" vertical="center"/>
    </xf>
    <xf numFmtId="0" fontId="35" fillId="2" borderId="14" xfId="0" applyFont="1" applyFill="1" applyBorder="1" applyAlignment="1">
      <alignment horizontal="left" vertical="center"/>
    </xf>
    <xf numFmtId="168" fontId="5" fillId="0" borderId="0" xfId="0" applyNumberFormat="1" applyFont="1" applyAlignment="1">
      <alignment horizontal="right"/>
    </xf>
    <xf numFmtId="0" fontId="15" fillId="0" borderId="7" xfId="0" applyFont="1" applyBorder="1" applyAlignment="1">
      <alignment horizontal="right" vertical="center" wrapText="1" readingOrder="2"/>
    </xf>
    <xf numFmtId="166" fontId="4" fillId="0" borderId="4" xfId="0" applyNumberFormat="1" applyFont="1" applyBorder="1" applyAlignment="1">
      <alignment horizontal="center" vertical="center" wrapText="1"/>
    </xf>
    <xf numFmtId="168" fontId="38" fillId="0" borderId="21" xfId="4" applyNumberFormat="1" applyFont="1" applyBorder="1" applyAlignment="1">
      <alignment horizontal="right" vertical="center"/>
    </xf>
    <xf numFmtId="168" fontId="38" fillId="0" borderId="67" xfId="4" applyNumberFormat="1" applyFont="1" applyBorder="1" applyAlignment="1">
      <alignment horizontal="right" vertical="center"/>
    </xf>
    <xf numFmtId="168" fontId="5" fillId="0" borderId="67" xfId="0" applyNumberFormat="1" applyFont="1" applyBorder="1" applyAlignment="1">
      <alignment horizontal="right"/>
    </xf>
    <xf numFmtId="165" fontId="4" fillId="0" borderId="50" xfId="0" applyNumberFormat="1" applyFont="1" applyBorder="1" applyAlignment="1">
      <alignment horizontal="left" vertical="top"/>
    </xf>
    <xf numFmtId="165" fontId="4" fillId="0" borderId="51" xfId="0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 wrapText="1"/>
    </xf>
    <xf numFmtId="165" fontId="4" fillId="0" borderId="52" xfId="0" applyNumberFormat="1" applyFont="1" applyBorder="1" applyAlignment="1">
      <alignment horizontal="left" vertical="top"/>
    </xf>
    <xf numFmtId="166" fontId="4" fillId="0" borderId="4" xfId="0" applyNumberFormat="1" applyFont="1" applyBorder="1" applyAlignment="1">
      <alignment horizontal="left" vertical="top"/>
    </xf>
    <xf numFmtId="168" fontId="38" fillId="0" borderId="110" xfId="4" applyNumberFormat="1" applyFont="1" applyBorder="1" applyAlignment="1">
      <alignment horizontal="right" vertical="center"/>
    </xf>
    <xf numFmtId="168" fontId="38" fillId="0" borderId="0" xfId="4" applyNumberFormat="1" applyFont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19" xfId="0" applyFont="1" applyBorder="1" applyAlignment="1">
      <alignment horizontal="left" vertical="top"/>
    </xf>
    <xf numFmtId="0" fontId="4" fillId="0" borderId="12" xfId="0" applyFont="1" applyBorder="1"/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9" fillId="0" borderId="29" xfId="0" applyFont="1" applyBorder="1" applyAlignment="1">
      <alignment horizontal="center" readingOrder="2"/>
    </xf>
    <xf numFmtId="0" fontId="12" fillId="0" borderId="43" xfId="0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 readingOrder="2"/>
    </xf>
    <xf numFmtId="0" fontId="33" fillId="0" borderId="2" xfId="0" applyFont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 readingOrder="2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 readingOrder="2"/>
    </xf>
    <xf numFmtId="0" fontId="17" fillId="0" borderId="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justify" vertical="center" wrapText="1"/>
    </xf>
    <xf numFmtId="0" fontId="29" fillId="2" borderId="0" xfId="0" applyFont="1" applyFill="1" applyAlignment="1">
      <alignment horizontal="justify" vertical="center" wrapText="1"/>
    </xf>
    <xf numFmtId="0" fontId="34" fillId="2" borderId="19" xfId="0" applyFont="1" applyFill="1" applyBorder="1" applyAlignment="1">
      <alignment horizontal="justify" vertical="center" wrapText="1" readingOrder="2"/>
    </xf>
    <xf numFmtId="0" fontId="34" fillId="2" borderId="12" xfId="0" applyFont="1" applyFill="1" applyBorder="1" applyAlignment="1">
      <alignment horizontal="justify" vertical="center" wrapText="1" readingOrder="2"/>
    </xf>
    <xf numFmtId="0" fontId="33" fillId="2" borderId="21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justify" vertical="center" wrapText="1"/>
    </xf>
    <xf numFmtId="0" fontId="33" fillId="2" borderId="23" xfId="0" applyFont="1" applyFill="1" applyBorder="1" applyAlignment="1">
      <alignment horizontal="justify" vertical="center" wrapText="1"/>
    </xf>
    <xf numFmtId="0" fontId="33" fillId="2" borderId="20" xfId="0" applyFont="1" applyFill="1" applyBorder="1" applyAlignment="1">
      <alignment horizontal="justify" vertical="center" wrapText="1"/>
    </xf>
    <xf numFmtId="0" fontId="33" fillId="2" borderId="13" xfId="0" applyFont="1" applyFill="1" applyBorder="1" applyAlignment="1">
      <alignment horizontal="justify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readingOrder="2"/>
    </xf>
    <xf numFmtId="0" fontId="32" fillId="2" borderId="10" xfId="0" applyFont="1" applyFill="1" applyBorder="1" applyAlignment="1">
      <alignment horizontal="center" vertical="center" readingOrder="2"/>
    </xf>
    <xf numFmtId="0" fontId="27" fillId="2" borderId="0" xfId="0" applyFont="1" applyFill="1" applyAlignment="1">
      <alignment horizontal="left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left" vertical="center"/>
    </xf>
    <xf numFmtId="0" fontId="29" fillId="2" borderId="14" xfId="0" applyFont="1" applyFill="1" applyBorder="1" applyAlignment="1">
      <alignment horizontal="left" vertical="center"/>
    </xf>
    <xf numFmtId="0" fontId="33" fillId="2" borderId="21" xfId="0" applyFont="1" applyFill="1" applyBorder="1" applyAlignment="1">
      <alignment horizontal="justify" vertical="center"/>
    </xf>
    <xf numFmtId="0" fontId="33" fillId="2" borderId="14" xfId="0" applyFont="1" applyFill="1" applyBorder="1" applyAlignment="1">
      <alignment horizontal="justify" vertical="center"/>
    </xf>
    <xf numFmtId="0" fontId="33" fillId="2" borderId="21" xfId="0" applyFont="1" applyFill="1" applyBorder="1" applyAlignment="1">
      <alignment horizontal="justify" vertical="center" wrapText="1"/>
    </xf>
    <xf numFmtId="0" fontId="33" fillId="2" borderId="14" xfId="0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168" fontId="6" fillId="2" borderId="24" xfId="0" applyNumberFormat="1" applyFont="1" applyFill="1" applyBorder="1" applyAlignment="1">
      <alignment horizontal="center" vertical="center" readingOrder="2"/>
    </xf>
    <xf numFmtId="0" fontId="6" fillId="2" borderId="25" xfId="0" applyFont="1" applyFill="1" applyBorder="1" applyAlignment="1">
      <alignment horizontal="center" vertical="center" readingOrder="2"/>
    </xf>
    <xf numFmtId="0" fontId="33" fillId="2" borderId="23" xfId="0" applyFont="1" applyFill="1" applyBorder="1" applyAlignment="1">
      <alignment horizontal="justify" vertical="center"/>
    </xf>
    <xf numFmtId="0" fontId="33" fillId="2" borderId="13" xfId="0" applyFont="1" applyFill="1" applyBorder="1" applyAlignment="1">
      <alignment horizontal="justify" vertical="center"/>
    </xf>
    <xf numFmtId="0" fontId="31" fillId="2" borderId="21" xfId="0" applyFont="1" applyFill="1" applyBorder="1" applyAlignment="1">
      <alignment horizontal="right" vertical="center" readingOrder="2"/>
    </xf>
    <xf numFmtId="0" fontId="31" fillId="2" borderId="14" xfId="0" applyFont="1" applyFill="1" applyBorder="1" applyAlignment="1">
      <alignment horizontal="right" vertical="center" readingOrder="2"/>
    </xf>
    <xf numFmtId="0" fontId="33" fillId="2" borderId="24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3" fillId="2" borderId="101" xfId="0" applyFont="1" applyFill="1" applyBorder="1" applyAlignment="1">
      <alignment horizontal="center" vertical="center"/>
    </xf>
    <xf numFmtId="0" fontId="33" fillId="2" borderId="100" xfId="0" applyFont="1" applyFill="1" applyBorder="1" applyAlignment="1">
      <alignment horizontal="center" vertical="center"/>
    </xf>
    <xf numFmtId="0" fontId="33" fillId="2" borderId="98" xfId="0" applyFont="1" applyFill="1" applyBorder="1" applyAlignment="1">
      <alignment horizontal="center" vertical="center"/>
    </xf>
    <xf numFmtId="0" fontId="33" fillId="2" borderId="99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 wrapText="1" readingOrder="2"/>
    </xf>
    <xf numFmtId="0" fontId="34" fillId="2" borderId="12" xfId="0" applyFont="1" applyFill="1" applyBorder="1" applyAlignment="1">
      <alignment horizontal="center" vertical="center" wrapText="1" readingOrder="2"/>
    </xf>
    <xf numFmtId="168" fontId="38" fillId="0" borderId="109" xfId="4" applyNumberFormat="1" applyFont="1" applyBorder="1" applyAlignment="1">
      <alignment horizontal="center" vertical="center"/>
    </xf>
    <xf numFmtId="168" fontId="38" fillId="0" borderId="65" xfId="4" applyNumberFormat="1" applyFont="1" applyBorder="1" applyAlignment="1">
      <alignment horizontal="center" vertical="center"/>
    </xf>
    <xf numFmtId="0" fontId="35" fillId="2" borderId="24" xfId="0" applyFont="1" applyFill="1" applyBorder="1" applyAlignment="1">
      <alignment horizontal="right" vertical="center"/>
    </xf>
    <xf numFmtId="0" fontId="35" fillId="2" borderId="25" xfId="0" applyFont="1" applyFill="1" applyBorder="1" applyAlignment="1">
      <alignment horizontal="right" vertical="center"/>
    </xf>
    <xf numFmtId="168" fontId="38" fillId="0" borderId="108" xfId="4" applyNumberFormat="1" applyFont="1" applyBorder="1" applyAlignment="1">
      <alignment horizontal="center" vertical="center"/>
    </xf>
    <xf numFmtId="168" fontId="38" fillId="0" borderId="64" xfId="4" applyNumberFormat="1" applyFont="1" applyBorder="1" applyAlignment="1">
      <alignment horizontal="center" vertical="center"/>
    </xf>
    <xf numFmtId="0" fontId="35" fillId="2" borderId="26" xfId="0" applyFont="1" applyFill="1" applyBorder="1" applyAlignment="1">
      <alignment horizontal="right" vertical="center"/>
    </xf>
    <xf numFmtId="0" fontId="35" fillId="2" borderId="27" xfId="0" applyFont="1" applyFill="1" applyBorder="1" applyAlignment="1">
      <alignment horizontal="right" vertical="center"/>
    </xf>
    <xf numFmtId="0" fontId="32" fillId="2" borderId="18" xfId="0" applyFont="1" applyFill="1" applyBorder="1" applyAlignment="1">
      <alignment horizontal="center" vertical="center" wrapText="1" readingOrder="2"/>
    </xf>
    <xf numFmtId="0" fontId="32" fillId="2" borderId="0" xfId="0" applyFont="1" applyFill="1" applyAlignment="1">
      <alignment horizontal="center" vertical="center" wrapText="1" readingOrder="2"/>
    </xf>
    <xf numFmtId="0" fontId="32" fillId="2" borderId="10" xfId="0" applyFont="1" applyFill="1" applyBorder="1" applyAlignment="1">
      <alignment horizontal="center" vertical="center" wrapText="1" readingOrder="2"/>
    </xf>
    <xf numFmtId="0" fontId="2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0" fontId="26" fillId="2" borderId="5" xfId="0" applyFont="1" applyFill="1" applyBorder="1" applyAlignment="1">
      <alignment horizontal="center" wrapText="1"/>
    </xf>
    <xf numFmtId="0" fontId="9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2" fillId="0" borderId="35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68" fontId="40" fillId="0" borderId="79" xfId="3" applyNumberFormat="1" applyFont="1" applyBorder="1" applyAlignment="1">
      <alignment horizontal="right" vertical="center"/>
    </xf>
    <xf numFmtId="168" fontId="40" fillId="0" borderId="82" xfId="3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35" fillId="2" borderId="111" xfId="0" applyFont="1" applyFill="1" applyBorder="1" applyAlignment="1">
      <alignment horizontal="left" vertical="center"/>
    </xf>
    <xf numFmtId="168" fontId="6" fillId="2" borderId="97" xfId="0" applyNumberFormat="1" applyFont="1" applyFill="1" applyBorder="1" applyAlignment="1">
      <alignment horizontal="justify" vertical="center"/>
    </xf>
    <xf numFmtId="0" fontId="6" fillId="2" borderId="98" xfId="0" applyFont="1" applyFill="1" applyBorder="1" applyAlignment="1">
      <alignment horizontal="center" vertical="center"/>
    </xf>
    <xf numFmtId="0" fontId="6" fillId="2" borderId="99" xfId="0" applyFont="1" applyFill="1" applyBorder="1" applyAlignment="1">
      <alignment horizontal="center" vertical="center"/>
    </xf>
    <xf numFmtId="0" fontId="35" fillId="2" borderId="112" xfId="0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justify" vertical="center" wrapText="1" readingOrder="2"/>
    </xf>
    <xf numFmtId="168" fontId="40" fillId="0" borderId="113" xfId="4" applyNumberFormat="1" applyFont="1" applyBorder="1" applyAlignment="1">
      <alignment horizontal="right" vertical="center"/>
    </xf>
    <xf numFmtId="168" fontId="33" fillId="2" borderId="100" xfId="0" applyNumberFormat="1" applyFont="1" applyFill="1" applyBorder="1" applyAlignment="1">
      <alignment horizontal="justify" vertical="center"/>
    </xf>
    <xf numFmtId="168" fontId="40" fillId="0" borderId="63" xfId="4" applyNumberFormat="1" applyFont="1" applyBorder="1" applyAlignment="1">
      <alignment horizontal="right" vertical="center"/>
    </xf>
    <xf numFmtId="0" fontId="32" fillId="2" borderId="15" xfId="0" applyFont="1" applyFill="1" applyBorder="1" applyAlignment="1">
      <alignment horizontal="left" vertical="center"/>
    </xf>
    <xf numFmtId="0" fontId="32" fillId="2" borderId="111" xfId="0" applyFont="1" applyFill="1" applyBorder="1" applyAlignment="1">
      <alignment horizontal="left" vertical="center"/>
    </xf>
    <xf numFmtId="0" fontId="32" fillId="2" borderId="21" xfId="0" applyFont="1" applyFill="1" applyBorder="1" applyAlignment="1">
      <alignment horizontal="justify" vertical="center" wrapText="1" readingOrder="2"/>
    </xf>
    <xf numFmtId="0" fontId="32" fillId="2" borderId="14" xfId="0" applyFont="1" applyFill="1" applyBorder="1" applyAlignment="1">
      <alignment horizontal="justify" vertical="center" wrapText="1" readingOrder="2"/>
    </xf>
    <xf numFmtId="0" fontId="32" fillId="2" borderId="16" xfId="0" applyFont="1" applyFill="1" applyBorder="1" applyAlignment="1">
      <alignment horizontal="justify" vertical="center" wrapText="1" readingOrder="2"/>
    </xf>
    <xf numFmtId="0" fontId="32" fillId="2" borderId="16" xfId="0" applyFont="1" applyFill="1" applyBorder="1" applyAlignment="1">
      <alignment horizontal="justify" vertical="center" readingOrder="2"/>
    </xf>
    <xf numFmtId="0" fontId="32" fillId="2" borderId="1" xfId="0" applyFont="1" applyFill="1" applyBorder="1" applyAlignment="1">
      <alignment horizontal="justify" vertical="center" wrapText="1" readingOrder="2"/>
    </xf>
    <xf numFmtId="0" fontId="34" fillId="2" borderId="19" xfId="0" applyFont="1" applyFill="1" applyBorder="1" applyAlignment="1">
      <alignment horizontal="right" vertical="center" wrapText="1" readingOrder="2"/>
    </xf>
    <xf numFmtId="0" fontId="34" fillId="2" borderId="12" xfId="0" applyFont="1" applyFill="1" applyBorder="1" applyAlignment="1">
      <alignment horizontal="right" vertical="center" wrapText="1" readingOrder="2"/>
    </xf>
    <xf numFmtId="168" fontId="40" fillId="0" borderId="77" xfId="4" applyNumberFormat="1" applyFont="1" applyBorder="1" applyAlignment="1">
      <alignment horizontal="right" vertical="center"/>
    </xf>
    <xf numFmtId="168" fontId="40" fillId="0" borderId="78" xfId="4" applyNumberFormat="1" applyFont="1" applyBorder="1" applyAlignment="1">
      <alignment horizontal="right" vertical="center"/>
    </xf>
    <xf numFmtId="168" fontId="40" fillId="0" borderId="107" xfId="4" applyNumberFormat="1" applyFont="1" applyBorder="1" applyAlignment="1">
      <alignment horizontal="right" vertical="center"/>
    </xf>
    <xf numFmtId="168" fontId="40" fillId="0" borderId="103" xfId="4" applyNumberFormat="1" applyFont="1" applyBorder="1" applyAlignment="1">
      <alignment horizontal="right" vertical="center"/>
    </xf>
    <xf numFmtId="168" fontId="40" fillId="0" borderId="105" xfId="4" applyNumberFormat="1" applyFont="1" applyBorder="1" applyAlignment="1">
      <alignment horizontal="right" vertical="center"/>
    </xf>
    <xf numFmtId="168" fontId="40" fillId="0" borderId="106" xfId="4" applyNumberFormat="1" applyFont="1" applyBorder="1" applyAlignment="1">
      <alignment horizontal="right" vertical="center"/>
    </xf>
    <xf numFmtId="0" fontId="35" fillId="2" borderId="97" xfId="0" applyFont="1" applyFill="1" applyBorder="1" applyAlignment="1">
      <alignment horizontal="right" vertical="center"/>
    </xf>
    <xf numFmtId="0" fontId="35" fillId="2" borderId="98" xfId="0" applyFont="1" applyFill="1" applyBorder="1" applyAlignment="1">
      <alignment horizontal="right" vertical="center"/>
    </xf>
    <xf numFmtId="0" fontId="35" fillId="2" borderId="99" xfId="0" applyFont="1" applyFill="1" applyBorder="1" applyAlignment="1">
      <alignment horizontal="right" vertical="center"/>
    </xf>
    <xf numFmtId="0" fontId="35" fillId="2" borderId="1" xfId="0" applyFont="1" applyFill="1" applyBorder="1" applyAlignment="1">
      <alignment horizontal="right" vertical="center" readingOrder="2"/>
    </xf>
    <xf numFmtId="0" fontId="35" fillId="2" borderId="100" xfId="0" applyFont="1" applyFill="1" applyBorder="1" applyAlignment="1">
      <alignment horizontal="right" vertical="center"/>
    </xf>
    <xf numFmtId="0" fontId="35" fillId="2" borderId="101" xfId="0" applyFont="1" applyFill="1" applyBorder="1" applyAlignment="1">
      <alignment horizontal="right" vertical="center"/>
    </xf>
    <xf numFmtId="0" fontId="35" fillId="2" borderId="100" xfId="0" applyFont="1" applyFill="1" applyBorder="1" applyAlignment="1">
      <alignment horizontal="right" vertical="center"/>
    </xf>
    <xf numFmtId="0" fontId="35" fillId="2" borderId="12" xfId="0" applyFont="1" applyFill="1" applyBorder="1" applyAlignment="1">
      <alignment horizontal="right" vertical="center" readingOrder="2"/>
    </xf>
    <xf numFmtId="168" fontId="40" fillId="0" borderId="101" xfId="4" applyNumberFormat="1" applyFont="1" applyBorder="1" applyAlignment="1">
      <alignment horizontal="center" vertical="center"/>
    </xf>
    <xf numFmtId="168" fontId="40" fillId="0" borderId="66" xfId="4" applyNumberFormat="1" applyFont="1" applyBorder="1" applyAlignment="1">
      <alignment horizontal="center" vertical="center"/>
    </xf>
    <xf numFmtId="168" fontId="40" fillId="0" borderId="72" xfId="4" applyNumberFormat="1" applyFont="1" applyBorder="1" applyAlignment="1">
      <alignment horizontal="right" vertical="center"/>
    </xf>
    <xf numFmtId="168" fontId="40" fillId="0" borderId="11" xfId="4" applyNumberFormat="1" applyFont="1" applyBorder="1" applyAlignment="1">
      <alignment horizontal="right" vertical="center"/>
    </xf>
    <xf numFmtId="168" fontId="40" fillId="0" borderId="61" xfId="4" applyNumberFormat="1" applyFont="1" applyBorder="1" applyAlignment="1">
      <alignment horizontal="right" vertical="center"/>
    </xf>
    <xf numFmtId="168" fontId="40" fillId="0" borderId="21" xfId="4" applyNumberFormat="1" applyFont="1" applyBorder="1" applyAlignment="1">
      <alignment horizontal="right" vertical="center"/>
    </xf>
    <xf numFmtId="168" fontId="40" fillId="0" borderId="67" xfId="4" applyNumberFormat="1" applyFont="1" applyBorder="1" applyAlignment="1">
      <alignment horizontal="right" vertical="center"/>
    </xf>
    <xf numFmtId="168" fontId="4" fillId="0" borderId="67" xfId="0" applyNumberFormat="1" applyFont="1" applyBorder="1" applyAlignment="1">
      <alignment horizontal="right"/>
    </xf>
    <xf numFmtId="168" fontId="40" fillId="0" borderId="95" xfId="4" applyNumberFormat="1" applyFont="1" applyBorder="1" applyAlignment="1">
      <alignment horizontal="right" vertical="center"/>
    </xf>
    <xf numFmtId="0" fontId="22" fillId="0" borderId="29" xfId="0" applyFont="1" applyBorder="1" applyAlignment="1">
      <alignment horizontal="left"/>
    </xf>
    <xf numFmtId="0" fontId="22" fillId="0" borderId="5" xfId="0" applyFont="1" applyBorder="1" applyAlignment="1">
      <alignment horizontal="center"/>
    </xf>
    <xf numFmtId="166" fontId="22" fillId="0" borderId="5" xfId="0" applyNumberFormat="1" applyFont="1" applyBorder="1" applyAlignment="1">
      <alignment horizontal="left" vertical="top"/>
    </xf>
    <xf numFmtId="166" fontId="22" fillId="0" borderId="46" xfId="0" applyNumberFormat="1" applyFont="1" applyBorder="1" applyAlignment="1">
      <alignment horizontal="left" vertical="top" wrapText="1"/>
    </xf>
  </cellXfs>
  <cellStyles count="5">
    <cellStyle name="Normal" xfId="0" builtinId="0"/>
    <cellStyle name="Normal_Feuil1" xfId="3" xr:uid="{5144FB88-32A0-40BB-9537-32019B9A44AF}"/>
    <cellStyle name="Normal_Feuil1_1" xfId="4" xr:uid="{E0DFBC80-BE8E-461D-A7BC-0A32B9A04BCB}"/>
    <cellStyle name="Normal_Feuil2" xfId="1" xr:uid="{FA245E1D-D1F5-4007-BD4E-DA2188408AF0}"/>
    <cellStyle name="Normal_Feuil3" xfId="2" xr:uid="{D851ACE4-AFB6-47D4-8687-C2612F5B567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zoomScaleNormal="100" workbookViewId="0">
      <selection activeCell="E6" sqref="E6:E19"/>
    </sheetView>
  </sheetViews>
  <sheetFormatPr baseColWidth="10" defaultRowHeight="12" customHeight="1"/>
  <cols>
    <col min="1" max="1" width="41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0.28515625" customWidth="1"/>
    <col min="7" max="7" width="6.85546875" bestFit="1" customWidth="1"/>
    <col min="8" max="8" width="21.85546875" bestFit="1" customWidth="1"/>
    <col min="9" max="9" width="23.140625" bestFit="1" customWidth="1"/>
    <col min="10" max="10" width="10.85546875" customWidth="1"/>
    <col min="11" max="11" width="10" bestFit="1" customWidth="1"/>
  </cols>
  <sheetData>
    <row r="1" spans="1:11" ht="42" customHeight="1">
      <c r="A1" s="203" t="s">
        <v>152</v>
      </c>
      <c r="B1" s="203"/>
      <c r="C1" s="203"/>
      <c r="D1" s="203"/>
      <c r="E1" s="204" t="s">
        <v>151</v>
      </c>
      <c r="F1" s="204"/>
      <c r="G1" s="204"/>
      <c r="H1" s="204"/>
      <c r="I1" s="6"/>
      <c r="J1" s="6"/>
      <c r="K1" s="1"/>
    </row>
    <row r="2" spans="1:11" ht="14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>
      <c r="A3" s="197" t="s">
        <v>43</v>
      </c>
      <c r="B3" s="205" t="s">
        <v>68</v>
      </c>
      <c r="C3" s="205"/>
      <c r="D3" s="205"/>
      <c r="E3" s="205" t="s">
        <v>67</v>
      </c>
      <c r="F3" s="205"/>
      <c r="G3" s="206"/>
      <c r="H3" s="200" t="s">
        <v>42</v>
      </c>
    </row>
    <row r="4" spans="1:11" ht="12.6" customHeight="1">
      <c r="A4" s="198"/>
      <c r="B4" s="12" t="s">
        <v>39</v>
      </c>
      <c r="C4" s="12" t="s">
        <v>41</v>
      </c>
      <c r="D4" s="125" t="s">
        <v>40</v>
      </c>
      <c r="E4" s="12" t="s">
        <v>39</v>
      </c>
      <c r="F4" s="12" t="s">
        <v>41</v>
      </c>
      <c r="G4" s="12" t="s">
        <v>40</v>
      </c>
      <c r="H4" s="201"/>
      <c r="I4" s="7"/>
    </row>
    <row r="5" spans="1:11" ht="12.6" customHeight="1" thickBot="1">
      <c r="A5" s="199"/>
      <c r="B5" s="72" t="s">
        <v>3</v>
      </c>
      <c r="C5" s="74" t="s">
        <v>1</v>
      </c>
      <c r="D5" s="137" t="s">
        <v>2</v>
      </c>
      <c r="E5" s="72" t="s">
        <v>3</v>
      </c>
      <c r="F5" s="74" t="s">
        <v>1</v>
      </c>
      <c r="G5" s="74" t="s">
        <v>2</v>
      </c>
      <c r="H5" s="202"/>
      <c r="I5" s="7"/>
    </row>
    <row r="6" spans="1:11" ht="15">
      <c r="A6" s="142" t="s">
        <v>54</v>
      </c>
      <c r="B6" s="146">
        <f>(E6/$E$20)*100</f>
        <v>0.26849347816342689</v>
      </c>
      <c r="C6" s="138">
        <f>(F6/$F$20)*100</f>
        <v>0.34345189260492576</v>
      </c>
      <c r="D6" s="139">
        <f>(G6/$G$20)*100</f>
        <v>0.22418326446968653</v>
      </c>
      <c r="E6" s="299">
        <v>1797</v>
      </c>
      <c r="F6" s="134">
        <v>854</v>
      </c>
      <c r="G6" s="135">
        <v>943</v>
      </c>
      <c r="H6" s="132" t="s">
        <v>25</v>
      </c>
    </row>
    <row r="7" spans="1:11" ht="15">
      <c r="A7" s="143" t="s">
        <v>44</v>
      </c>
      <c r="B7" s="147">
        <f t="shared" ref="B7:B20" si="0">(E7/$E$20)*100</f>
        <v>12.916075243915193</v>
      </c>
      <c r="C7" s="140">
        <f t="shared" ref="C7:C20" si="1">(F7/$F$20)*100</f>
        <v>2.3152840113894118</v>
      </c>
      <c r="D7" s="141">
        <f t="shared" ref="D7:D20" si="2">(G7/$G$20)*100</f>
        <v>19.182527493949667</v>
      </c>
      <c r="E7" s="300">
        <v>86446</v>
      </c>
      <c r="F7" s="131">
        <v>5757</v>
      </c>
      <c r="G7" s="136">
        <v>80689</v>
      </c>
      <c r="H7" s="133" t="s">
        <v>26</v>
      </c>
    </row>
    <row r="8" spans="1:11" ht="15">
      <c r="A8" s="143" t="s">
        <v>45</v>
      </c>
      <c r="B8" s="147">
        <f t="shared" si="0"/>
        <v>14.915208653946721</v>
      </c>
      <c r="C8" s="140">
        <f t="shared" si="1"/>
        <v>4.1688785933754806</v>
      </c>
      <c r="D8" s="141">
        <f t="shared" si="2"/>
        <v>21.267693361037281</v>
      </c>
      <c r="E8" s="300">
        <v>99826</v>
      </c>
      <c r="F8" s="131">
        <v>10366</v>
      </c>
      <c r="G8" s="136">
        <v>89460</v>
      </c>
      <c r="H8" s="133" t="s">
        <v>27</v>
      </c>
    </row>
    <row r="9" spans="1:11" ht="15">
      <c r="A9" s="143" t="s">
        <v>46</v>
      </c>
      <c r="B9" s="147">
        <f t="shared" si="0"/>
        <v>2.8836528261291816</v>
      </c>
      <c r="C9" s="140">
        <f t="shared" si="1"/>
        <v>2.6076605054453617</v>
      </c>
      <c r="D9" s="141">
        <f t="shared" si="2"/>
        <v>3.046800336631498</v>
      </c>
      <c r="E9" s="300">
        <v>19300</v>
      </c>
      <c r="F9" s="131">
        <v>6484</v>
      </c>
      <c r="G9" s="136">
        <v>12816</v>
      </c>
      <c r="H9" s="133" t="s">
        <v>28</v>
      </c>
    </row>
    <row r="10" spans="1:11" ht="15">
      <c r="A10" s="143" t="s">
        <v>47</v>
      </c>
      <c r="B10" s="147">
        <f t="shared" si="0"/>
        <v>2.7451478432368628</v>
      </c>
      <c r="C10" s="140">
        <f t="shared" si="1"/>
        <v>2.5959976191625245</v>
      </c>
      <c r="D10" s="141">
        <f t="shared" si="2"/>
        <v>2.8333151070516691</v>
      </c>
      <c r="E10" s="300">
        <v>18373</v>
      </c>
      <c r="F10" s="131">
        <v>6455</v>
      </c>
      <c r="G10" s="136">
        <v>11918</v>
      </c>
      <c r="H10" s="133" t="s">
        <v>29</v>
      </c>
    </row>
    <row r="11" spans="1:11" ht="15">
      <c r="A11" s="143" t="s">
        <v>55</v>
      </c>
      <c r="B11" s="147">
        <f t="shared" si="0"/>
        <v>3.8074676149352298</v>
      </c>
      <c r="C11" s="140">
        <f t="shared" si="1"/>
        <v>2.2119267088139249</v>
      </c>
      <c r="D11" s="141">
        <f t="shared" si="2"/>
        <v>4.7506406934228478</v>
      </c>
      <c r="E11" s="300">
        <v>25483</v>
      </c>
      <c r="F11" s="131">
        <v>5500</v>
      </c>
      <c r="G11" s="136">
        <v>19983</v>
      </c>
      <c r="H11" s="133" t="s">
        <v>30</v>
      </c>
    </row>
    <row r="12" spans="1:11" ht="15">
      <c r="A12" s="143" t="s">
        <v>56</v>
      </c>
      <c r="B12" s="147">
        <f t="shared" si="0"/>
        <v>0.64979306429201089</v>
      </c>
      <c r="C12" s="140">
        <f t="shared" si="1"/>
        <v>0.49185206634171452</v>
      </c>
      <c r="D12" s="141">
        <f t="shared" si="2"/>
        <v>0.74315682368212099</v>
      </c>
      <c r="E12" s="300">
        <v>4349</v>
      </c>
      <c r="F12" s="131">
        <v>1223</v>
      </c>
      <c r="G12" s="136">
        <v>3126</v>
      </c>
      <c r="H12" s="133" t="s">
        <v>31</v>
      </c>
    </row>
    <row r="13" spans="1:11" ht="15">
      <c r="A13" s="143" t="s">
        <v>48</v>
      </c>
      <c r="B13" s="147">
        <f t="shared" si="0"/>
        <v>2.6846359575072092</v>
      </c>
      <c r="C13" s="140">
        <f t="shared" si="1"/>
        <v>2.9531232405128454</v>
      </c>
      <c r="D13" s="141">
        <f t="shared" si="2"/>
        <v>2.5259249045497554</v>
      </c>
      <c r="E13" s="300">
        <v>17968</v>
      </c>
      <c r="F13" s="131">
        <v>7343</v>
      </c>
      <c r="G13" s="136">
        <v>10625</v>
      </c>
      <c r="H13" s="133" t="s">
        <v>32</v>
      </c>
    </row>
    <row r="14" spans="1:11" ht="15">
      <c r="A14" s="143" t="s">
        <v>49</v>
      </c>
      <c r="B14" s="147">
        <f t="shared" si="0"/>
        <v>12.238192711679542</v>
      </c>
      <c r="C14" s="140">
        <f t="shared" si="1"/>
        <v>22.185624889403666</v>
      </c>
      <c r="D14" s="141">
        <f t="shared" si="2"/>
        <v>6.3579610020968156</v>
      </c>
      <c r="E14" s="300">
        <v>81909</v>
      </c>
      <c r="F14" s="131">
        <v>55165</v>
      </c>
      <c r="G14" s="136">
        <v>26744</v>
      </c>
      <c r="H14" s="133" t="s">
        <v>33</v>
      </c>
    </row>
    <row r="15" spans="1:11" ht="15">
      <c r="A15" s="143" t="s">
        <v>50</v>
      </c>
      <c r="B15" s="147">
        <f t="shared" si="0"/>
        <v>29.38935289635285</v>
      </c>
      <c r="C15" s="140">
        <f t="shared" si="1"/>
        <v>43.928462268552032</v>
      </c>
      <c r="D15" s="141">
        <f t="shared" si="2"/>
        <v>20.794840218905566</v>
      </c>
      <c r="E15" s="300">
        <v>196700</v>
      </c>
      <c r="F15" s="131">
        <v>109229</v>
      </c>
      <c r="G15" s="136">
        <v>87471</v>
      </c>
      <c r="H15" s="133" t="s">
        <v>34</v>
      </c>
    </row>
    <row r="16" spans="1:11" ht="15">
      <c r="A16" s="143" t="s">
        <v>57</v>
      </c>
      <c r="B16" s="147">
        <f t="shared" si="0"/>
        <v>5.1342467390817133</v>
      </c>
      <c r="C16" s="140">
        <f t="shared" si="1"/>
        <v>6.7781477727908879</v>
      </c>
      <c r="D16" s="141">
        <f t="shared" si="2"/>
        <v>4.1624865085893328</v>
      </c>
      <c r="E16" s="300">
        <v>34363</v>
      </c>
      <c r="F16" s="131">
        <v>16854</v>
      </c>
      <c r="G16" s="136">
        <v>17509</v>
      </c>
      <c r="H16" s="133" t="s">
        <v>35</v>
      </c>
    </row>
    <row r="17" spans="1:8" ht="15">
      <c r="A17" s="143" t="s">
        <v>51</v>
      </c>
      <c r="B17" s="147">
        <f t="shared" si="0"/>
        <v>1.3031720181087421</v>
      </c>
      <c r="C17" s="140">
        <f t="shared" si="1"/>
        <v>2.2951755867638304</v>
      </c>
      <c r="D17" s="141">
        <f t="shared" si="2"/>
        <v>0.71676833762047176</v>
      </c>
      <c r="E17" s="300">
        <v>8722</v>
      </c>
      <c r="F17" s="131">
        <v>5707</v>
      </c>
      <c r="G17" s="136">
        <v>3015</v>
      </c>
      <c r="H17" s="133" t="s">
        <v>36</v>
      </c>
    </row>
    <row r="18" spans="1:8" ht="15">
      <c r="A18" s="143" t="s">
        <v>150</v>
      </c>
      <c r="B18" s="147">
        <f t="shared" si="0"/>
        <v>4.0968787819928583</v>
      </c>
      <c r="C18" s="140">
        <f t="shared" si="1"/>
        <v>2.051461480301787</v>
      </c>
      <c r="D18" s="141">
        <f t="shared" si="2"/>
        <v>5.3059875712607996</v>
      </c>
      <c r="E18" s="300">
        <v>27420</v>
      </c>
      <c r="F18" s="131">
        <v>5101</v>
      </c>
      <c r="G18" s="136">
        <v>22319</v>
      </c>
      <c r="H18" s="133" t="s">
        <v>37</v>
      </c>
    </row>
    <row r="19" spans="1:8" ht="15.75" thickBot="1">
      <c r="A19" s="144" t="s">
        <v>53</v>
      </c>
      <c r="B19" s="148">
        <f t="shared" si="0"/>
        <v>6.9676821706584597</v>
      </c>
      <c r="C19" s="149">
        <f t="shared" si="1"/>
        <v>5.0729533645416085</v>
      </c>
      <c r="D19" s="150">
        <f t="shared" si="2"/>
        <v>8.0877143767324871</v>
      </c>
      <c r="E19" s="300">
        <v>46634</v>
      </c>
      <c r="F19" s="131">
        <v>12614</v>
      </c>
      <c r="G19" s="136">
        <v>34020</v>
      </c>
      <c r="H19" s="133" t="s">
        <v>38</v>
      </c>
    </row>
    <row r="20" spans="1:8" ht="13.5" thickBot="1">
      <c r="A20" s="145" t="s">
        <v>71</v>
      </c>
      <c r="B20" s="152">
        <f t="shared" si="0"/>
        <v>100</v>
      </c>
      <c r="C20" s="153">
        <f t="shared" si="1"/>
        <v>100</v>
      </c>
      <c r="D20" s="154">
        <f t="shared" si="2"/>
        <v>100</v>
      </c>
      <c r="E20" s="155">
        <v>669290</v>
      </c>
      <c r="F20" s="156">
        <v>248652</v>
      </c>
      <c r="G20" s="157">
        <v>420638</v>
      </c>
      <c r="H20" s="151" t="s">
        <v>39</v>
      </c>
    </row>
    <row r="21" spans="1:8">
      <c r="G21" s="130"/>
    </row>
  </sheetData>
  <mergeCells count="6">
    <mergeCell ref="A3:A5"/>
    <mergeCell ref="H3:H5"/>
    <mergeCell ref="A1:D1"/>
    <mergeCell ref="E1:H1"/>
    <mergeCell ref="E3:G3"/>
    <mergeCell ref="B3:D3"/>
  </mergeCells>
  <pageMargins left="0.05" right="0.05" top="0.5" bottom="0.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zoomScaleNormal="100" workbookViewId="0">
      <selection activeCell="B4" sqref="B4:D4"/>
    </sheetView>
  </sheetViews>
  <sheetFormatPr baseColWidth="10" defaultRowHeight="12" customHeight="1"/>
  <cols>
    <col min="1" max="1" width="13.42578125" bestFit="1" customWidth="1"/>
    <col min="2" max="2" width="11" bestFit="1" customWidth="1"/>
    <col min="3" max="4" width="7.85546875" bestFit="1" customWidth="1"/>
    <col min="5" max="5" width="8.28515625" bestFit="1" customWidth="1"/>
    <col min="6" max="6" width="11.85546875" customWidth="1"/>
    <col min="7" max="7" width="6.7109375" bestFit="1" customWidth="1"/>
    <col min="8" max="8" width="10.140625" bestFit="1" customWidth="1"/>
    <col min="9" max="10" width="8" customWidth="1"/>
    <col min="11" max="11" width="10" customWidth="1"/>
  </cols>
  <sheetData>
    <row r="1" spans="1:11">
      <c r="A1" s="9"/>
      <c r="B1" s="9"/>
      <c r="C1" s="9"/>
      <c r="D1" s="9"/>
      <c r="E1" s="9"/>
      <c r="F1" s="9"/>
      <c r="G1" s="9"/>
      <c r="H1" s="9"/>
    </row>
    <row r="2" spans="1:11" ht="63" customHeight="1">
      <c r="A2" s="208" t="s">
        <v>154</v>
      </c>
      <c r="B2" s="208"/>
      <c r="C2" s="208"/>
      <c r="D2" s="10"/>
      <c r="E2" s="209" t="s">
        <v>153</v>
      </c>
      <c r="F2" s="209"/>
      <c r="G2" s="209"/>
      <c r="H2" s="209"/>
      <c r="I2" s="1"/>
      <c r="K2" s="1"/>
    </row>
    <row r="3" spans="1:11" ht="14.25">
      <c r="A3" s="11"/>
      <c r="B3" s="10"/>
      <c r="C3" s="10"/>
      <c r="D3" s="10"/>
      <c r="E3" s="10"/>
      <c r="F3" s="10"/>
      <c r="G3" s="10"/>
      <c r="H3" s="10"/>
      <c r="I3" s="1"/>
      <c r="J3" s="1"/>
      <c r="K3" s="1"/>
    </row>
    <row r="4" spans="1:11" ht="12.75">
      <c r="A4" s="210" t="s">
        <v>72</v>
      </c>
      <c r="B4" s="205" t="s">
        <v>68</v>
      </c>
      <c r="C4" s="205"/>
      <c r="D4" s="205"/>
      <c r="E4" s="207" t="s">
        <v>67</v>
      </c>
      <c r="F4" s="207"/>
      <c r="G4" s="207"/>
      <c r="H4" s="210" t="s">
        <v>73</v>
      </c>
    </row>
    <row r="5" spans="1:11" ht="12.75">
      <c r="A5" s="211"/>
      <c r="B5" s="12" t="s">
        <v>39</v>
      </c>
      <c r="C5" s="70" t="s">
        <v>41</v>
      </c>
      <c r="D5" s="12" t="s">
        <v>40</v>
      </c>
      <c r="E5" s="71" t="s">
        <v>39</v>
      </c>
      <c r="F5" s="12" t="s">
        <v>41</v>
      </c>
      <c r="G5" s="12" t="s">
        <v>40</v>
      </c>
      <c r="H5" s="213"/>
    </row>
    <row r="6" spans="1:11" ht="13.5" thickBot="1">
      <c r="A6" s="212"/>
      <c r="B6" s="72" t="s">
        <v>3</v>
      </c>
      <c r="C6" s="73" t="s">
        <v>1</v>
      </c>
      <c r="D6" s="74" t="s">
        <v>2</v>
      </c>
      <c r="E6" s="78" t="s">
        <v>3</v>
      </c>
      <c r="F6" s="13" t="s">
        <v>1</v>
      </c>
      <c r="G6" s="13" t="s">
        <v>2</v>
      </c>
      <c r="H6" s="214"/>
    </row>
    <row r="7" spans="1:11" ht="13.5" thickTop="1">
      <c r="A7" s="53" t="s">
        <v>69</v>
      </c>
      <c r="B7" s="58">
        <f>(E7/$E$17)*100</f>
        <v>2.1355466240344243</v>
      </c>
      <c r="C7" s="59">
        <f>(F7/$F$17)*100</f>
        <v>1.1035503434518927</v>
      </c>
      <c r="D7" s="60">
        <f>(G7/$G$17)*100</f>
        <v>2.7455912209548354</v>
      </c>
      <c r="E7" s="79">
        <v>14293</v>
      </c>
      <c r="F7" s="75">
        <v>2744</v>
      </c>
      <c r="G7" s="48">
        <v>11549</v>
      </c>
      <c r="H7" s="50" t="s">
        <v>58</v>
      </c>
    </row>
    <row r="8" spans="1:11" ht="12.75">
      <c r="A8" s="54" t="s">
        <v>4</v>
      </c>
      <c r="B8" s="61">
        <f t="shared" ref="B8:B17" si="0">(E8/$E$17)*100</f>
        <v>9.0613934169044814</v>
      </c>
      <c r="C8" s="57">
        <f t="shared" ref="C8:C17" si="1">(F8/$F$17)*100</f>
        <v>4.1781284687032478</v>
      </c>
      <c r="D8" s="62">
        <f t="shared" ref="D8:D17" si="2">(G8/$G$17)*100</f>
        <v>11.948040833210504</v>
      </c>
      <c r="E8" s="80">
        <v>60647</v>
      </c>
      <c r="F8" s="76">
        <v>10389</v>
      </c>
      <c r="G8" s="49">
        <v>50258</v>
      </c>
      <c r="H8" s="51" t="s">
        <v>59</v>
      </c>
    </row>
    <row r="9" spans="1:11" ht="12.75">
      <c r="A9" s="54" t="s">
        <v>5</v>
      </c>
      <c r="B9" s="61">
        <f t="shared" si="0"/>
        <v>11.222190679675476</v>
      </c>
      <c r="C9" s="57">
        <f t="shared" si="1"/>
        <v>9.3041680742563901</v>
      </c>
      <c r="D9" s="62">
        <f t="shared" si="2"/>
        <v>12.355992563677081</v>
      </c>
      <c r="E9" s="80">
        <v>75109</v>
      </c>
      <c r="F9" s="76">
        <v>23135</v>
      </c>
      <c r="G9" s="49">
        <v>51974</v>
      </c>
      <c r="H9" s="51" t="s">
        <v>60</v>
      </c>
    </row>
    <row r="10" spans="1:11" ht="12.75">
      <c r="A10" s="54" t="s">
        <v>6</v>
      </c>
      <c r="B10" s="61">
        <f t="shared" si="0"/>
        <v>13.973165593390011</v>
      </c>
      <c r="C10" s="57">
        <f t="shared" si="1"/>
        <v>17.487090391390378</v>
      </c>
      <c r="D10" s="62">
        <f t="shared" si="2"/>
        <v>11.895977063413197</v>
      </c>
      <c r="E10" s="80">
        <v>93521</v>
      </c>
      <c r="F10" s="76">
        <v>43482</v>
      </c>
      <c r="G10" s="49">
        <v>50039</v>
      </c>
      <c r="H10" s="51" t="s">
        <v>61</v>
      </c>
    </row>
    <row r="11" spans="1:11" ht="12.75">
      <c r="A11" s="54" t="s">
        <v>7</v>
      </c>
      <c r="B11" s="61">
        <f t="shared" si="0"/>
        <v>16.306683201601697</v>
      </c>
      <c r="C11" s="57">
        <f t="shared" si="1"/>
        <v>21.118269710277819</v>
      </c>
      <c r="D11" s="62">
        <f t="shared" si="2"/>
        <v>13.462407105397039</v>
      </c>
      <c r="E11" s="80">
        <v>109139</v>
      </c>
      <c r="F11" s="76">
        <v>52511</v>
      </c>
      <c r="G11" s="49">
        <v>56628</v>
      </c>
      <c r="H11" s="51" t="s">
        <v>62</v>
      </c>
    </row>
    <row r="12" spans="1:11" ht="12.75">
      <c r="A12" s="54" t="s">
        <v>8</v>
      </c>
      <c r="B12" s="61">
        <f t="shared" si="0"/>
        <v>16.007112014224028</v>
      </c>
      <c r="C12" s="57">
        <f t="shared" si="1"/>
        <v>18.135788169811622</v>
      </c>
      <c r="D12" s="62">
        <f t="shared" si="2"/>
        <v>14.748786367375272</v>
      </c>
      <c r="E12" s="80">
        <v>107134</v>
      </c>
      <c r="F12" s="76">
        <v>45095</v>
      </c>
      <c r="G12" s="49">
        <v>62039</v>
      </c>
      <c r="H12" s="51" t="s">
        <v>63</v>
      </c>
    </row>
    <row r="13" spans="1:11" ht="12.75">
      <c r="A13" s="54" t="s">
        <v>9</v>
      </c>
      <c r="B13" s="61">
        <f t="shared" si="0"/>
        <v>15.331470662941326</v>
      </c>
      <c r="C13" s="57">
        <f t="shared" si="1"/>
        <v>15.27998970448659</v>
      </c>
      <c r="D13" s="62">
        <f t="shared" si="2"/>
        <v>15.361902633618454</v>
      </c>
      <c r="E13" s="80">
        <v>102612</v>
      </c>
      <c r="F13" s="76">
        <v>37994</v>
      </c>
      <c r="G13" s="49">
        <v>64618</v>
      </c>
      <c r="H13" s="51" t="s">
        <v>64</v>
      </c>
    </row>
    <row r="14" spans="1:11" ht="12.75">
      <c r="A14" s="54" t="s">
        <v>10</v>
      </c>
      <c r="B14" s="61">
        <f t="shared" si="0"/>
        <v>10.902299451657726</v>
      </c>
      <c r="C14" s="57">
        <f t="shared" si="1"/>
        <v>10.558531602400141</v>
      </c>
      <c r="D14" s="62">
        <f t="shared" si="2"/>
        <v>11.105511152107038</v>
      </c>
      <c r="E14" s="80">
        <v>72968</v>
      </c>
      <c r="F14" s="76">
        <v>26254</v>
      </c>
      <c r="G14" s="49">
        <v>46714</v>
      </c>
      <c r="H14" s="51" t="s">
        <v>65</v>
      </c>
    </row>
    <row r="15" spans="1:11" ht="12.75">
      <c r="A15" s="55" t="s">
        <v>70</v>
      </c>
      <c r="B15" s="61">
        <f t="shared" si="0"/>
        <v>3.2032452300198715</v>
      </c>
      <c r="C15" s="57">
        <f t="shared" si="1"/>
        <v>2.595193282177501</v>
      </c>
      <c r="D15" s="62">
        <f t="shared" si="2"/>
        <v>3.5626833524313071</v>
      </c>
      <c r="E15" s="80">
        <v>21439</v>
      </c>
      <c r="F15" s="76">
        <v>6453</v>
      </c>
      <c r="G15" s="49">
        <v>14986</v>
      </c>
      <c r="H15" s="51" t="s">
        <v>66</v>
      </c>
    </row>
    <row r="16" spans="1:11" ht="12.75" thickBot="1">
      <c r="A16" s="52" t="s">
        <v>79</v>
      </c>
      <c r="B16" s="63">
        <f t="shared" si="0"/>
        <v>1.8568931255509569</v>
      </c>
      <c r="C16" s="64">
        <f t="shared" si="1"/>
        <v>0.23929025304441548</v>
      </c>
      <c r="D16" s="65">
        <f t="shared" si="2"/>
        <v>2.8131077078152709</v>
      </c>
      <c r="E16" s="80">
        <v>12428</v>
      </c>
      <c r="F16" s="76">
        <v>595</v>
      </c>
      <c r="G16" s="49">
        <v>11833</v>
      </c>
      <c r="H16" s="51" t="s">
        <v>161</v>
      </c>
    </row>
    <row r="17" spans="1:8" ht="13.5" thickBot="1">
      <c r="A17" s="56" t="s">
        <v>71</v>
      </c>
      <c r="B17" s="66">
        <f t="shared" si="0"/>
        <v>100</v>
      </c>
      <c r="C17" s="67">
        <f t="shared" si="1"/>
        <v>100</v>
      </c>
      <c r="D17" s="68">
        <f t="shared" si="2"/>
        <v>100</v>
      </c>
      <c r="E17" s="81">
        <v>669290</v>
      </c>
      <c r="F17" s="77">
        <v>248652</v>
      </c>
      <c r="G17" s="69">
        <v>420638</v>
      </c>
      <c r="H17" s="31" t="s">
        <v>39</v>
      </c>
    </row>
  </sheetData>
  <mergeCells count="6">
    <mergeCell ref="E4:G4"/>
    <mergeCell ref="A2:C2"/>
    <mergeCell ref="E2:H2"/>
    <mergeCell ref="A4:A6"/>
    <mergeCell ref="H4:H6"/>
    <mergeCell ref="B4:D4"/>
  </mergeCell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Normal="100" workbookViewId="0">
      <selection activeCell="E16" sqref="E16"/>
    </sheetView>
  </sheetViews>
  <sheetFormatPr baseColWidth="10" defaultRowHeight="12" customHeight="1"/>
  <cols>
    <col min="1" max="1" width="15.42578125" bestFit="1" customWidth="1"/>
    <col min="2" max="2" width="8.42578125" bestFit="1" customWidth="1"/>
    <col min="3" max="4" width="7" bestFit="1" customWidth="1"/>
    <col min="5" max="5" width="9.28515625" customWidth="1"/>
    <col min="6" max="6" width="12" customWidth="1"/>
    <col min="7" max="7" width="6.85546875" bestFit="1" customWidth="1"/>
    <col min="8" max="8" width="9.7109375" bestFit="1" customWidth="1"/>
    <col min="9" max="10" width="8" customWidth="1"/>
    <col min="11" max="11" width="10" customWidth="1"/>
  </cols>
  <sheetData>
    <row r="1" spans="1:11"/>
    <row r="2" spans="1:11">
      <c r="A2" s="8"/>
      <c r="B2" s="8"/>
      <c r="C2" s="8"/>
      <c r="D2" s="8"/>
      <c r="E2" s="8"/>
      <c r="F2" s="8"/>
      <c r="G2" s="8"/>
      <c r="H2" s="8"/>
    </row>
    <row r="3" spans="1:11" ht="45.6" customHeight="1">
      <c r="A3" s="215" t="s">
        <v>156</v>
      </c>
      <c r="B3" s="215"/>
      <c r="C3" s="215"/>
      <c r="D3" s="102"/>
      <c r="E3" s="102"/>
      <c r="F3" s="216" t="s">
        <v>155</v>
      </c>
      <c r="G3" s="216"/>
      <c r="H3" s="216"/>
      <c r="I3" s="3"/>
      <c r="K3" s="1"/>
    </row>
    <row r="4" spans="1:11" ht="12.75">
      <c r="A4" s="14" t="s">
        <v>0</v>
      </c>
      <c r="B4" s="15"/>
      <c r="C4" s="15"/>
      <c r="D4" s="15"/>
      <c r="E4" s="15"/>
      <c r="F4" s="15"/>
      <c r="G4" s="15"/>
      <c r="H4" s="15"/>
      <c r="I4" s="4"/>
    </row>
    <row r="5" spans="1:11" ht="12.75">
      <c r="A5" s="217" t="s">
        <v>80</v>
      </c>
      <c r="B5" s="205" t="s">
        <v>68</v>
      </c>
      <c r="C5" s="205"/>
      <c r="D5" s="205"/>
      <c r="E5" s="207" t="s">
        <v>67</v>
      </c>
      <c r="F5" s="207"/>
      <c r="G5" s="207"/>
      <c r="H5" s="220" t="s">
        <v>81</v>
      </c>
    </row>
    <row r="6" spans="1:11" ht="12.75">
      <c r="A6" s="218"/>
      <c r="B6" s="12" t="s">
        <v>39</v>
      </c>
      <c r="C6" s="12" t="s">
        <v>41</v>
      </c>
      <c r="D6" s="12" t="s">
        <v>40</v>
      </c>
      <c r="E6" s="12" t="s">
        <v>39</v>
      </c>
      <c r="F6" s="12" t="s">
        <v>41</v>
      </c>
      <c r="G6" s="12" t="s">
        <v>40</v>
      </c>
      <c r="H6" s="221"/>
    </row>
    <row r="7" spans="1:11" ht="12.75">
      <c r="A7" s="219"/>
      <c r="B7" s="12" t="s">
        <v>3</v>
      </c>
      <c r="C7" s="13" t="s">
        <v>1</v>
      </c>
      <c r="D7" s="13" t="s">
        <v>2</v>
      </c>
      <c r="E7" s="12" t="s">
        <v>3</v>
      </c>
      <c r="F7" s="13" t="s">
        <v>1</v>
      </c>
      <c r="G7" s="13" t="s">
        <v>2</v>
      </c>
      <c r="H7" s="222"/>
    </row>
    <row r="8" spans="1:11" ht="12.75">
      <c r="A8" s="33" t="s">
        <v>11</v>
      </c>
      <c r="B8" s="95">
        <v>32.299999999999997</v>
      </c>
      <c r="C8" s="93">
        <f>(F8/$F$13)*100</f>
        <v>31.294339076299405</v>
      </c>
      <c r="D8" s="92">
        <f>(G8/$G$13)*100</f>
        <v>32.818242764562406</v>
      </c>
      <c r="E8" s="94">
        <f t="shared" ref="E8:E13" ca="1" si="0">SUM(E8:G8)</f>
        <v>215860</v>
      </c>
      <c r="F8" s="88">
        <v>77814</v>
      </c>
      <c r="G8" s="84">
        <v>138046</v>
      </c>
      <c r="H8" s="35" t="s">
        <v>74</v>
      </c>
    </row>
    <row r="9" spans="1:11" ht="12.75">
      <c r="A9" s="34" t="s">
        <v>13</v>
      </c>
      <c r="B9" s="95">
        <v>65.099999999999994</v>
      </c>
      <c r="C9" s="93">
        <f t="shared" ref="C9:C13" si="1">(F9/$F$13)*100</f>
        <v>65.645158695687144</v>
      </c>
      <c r="D9" s="92">
        <f t="shared" ref="D9:D13" si="2">(G9/$G$13)*100</f>
        <v>64.748786367375274</v>
      </c>
      <c r="E9" s="94">
        <f t="shared" ca="1" si="0"/>
        <v>435586</v>
      </c>
      <c r="F9" s="89">
        <v>163228</v>
      </c>
      <c r="G9" s="85">
        <v>272358</v>
      </c>
      <c r="H9" s="35" t="s">
        <v>75</v>
      </c>
    </row>
    <row r="10" spans="1:11" ht="12.75">
      <c r="A10" s="34" t="s">
        <v>14</v>
      </c>
      <c r="B10" s="95">
        <v>0.4</v>
      </c>
      <c r="C10" s="93">
        <f t="shared" si="1"/>
        <v>1.0215079709795216</v>
      </c>
      <c r="D10" s="92">
        <f t="shared" si="2"/>
        <v>9.2954036487431002E-2</v>
      </c>
      <c r="E10" s="94">
        <f t="shared" ca="1" si="0"/>
        <v>2931</v>
      </c>
      <c r="F10" s="89">
        <v>2540</v>
      </c>
      <c r="G10" s="85">
        <v>391</v>
      </c>
      <c r="H10" s="35" t="s">
        <v>76</v>
      </c>
    </row>
    <row r="11" spans="1:11" ht="12.75">
      <c r="A11" s="34" t="s">
        <v>12</v>
      </c>
      <c r="B11" s="95">
        <v>0.7</v>
      </c>
      <c r="C11" s="93">
        <f t="shared" si="1"/>
        <v>1.6263693837170019</v>
      </c>
      <c r="D11" s="92">
        <f t="shared" si="2"/>
        <v>0.22465873268701356</v>
      </c>
      <c r="E11" s="94">
        <f t="shared" ca="1" si="0"/>
        <v>4989</v>
      </c>
      <c r="F11" s="89">
        <v>4044</v>
      </c>
      <c r="G11" s="85">
        <v>945</v>
      </c>
      <c r="H11" s="35" t="s">
        <v>77</v>
      </c>
    </row>
    <row r="12" spans="1:11" ht="12.75">
      <c r="A12" s="36" t="s">
        <v>79</v>
      </c>
      <c r="B12" s="96">
        <v>1.48</v>
      </c>
      <c r="C12" s="97">
        <f t="shared" si="1"/>
        <v>0.41262487331692482</v>
      </c>
      <c r="D12" s="98">
        <f t="shared" si="2"/>
        <v>2.1153580988878802</v>
      </c>
      <c r="E12" s="94">
        <f t="shared" ca="1" si="0"/>
        <v>9924</v>
      </c>
      <c r="F12" s="90">
        <v>1026</v>
      </c>
      <c r="G12" s="86">
        <v>8898</v>
      </c>
      <c r="H12" s="35" t="s">
        <v>78</v>
      </c>
    </row>
    <row r="13" spans="1:11" ht="12.75">
      <c r="A13" s="29" t="s">
        <v>71</v>
      </c>
      <c r="B13" s="99">
        <v>100</v>
      </c>
      <c r="C13" s="100">
        <f t="shared" si="1"/>
        <v>100</v>
      </c>
      <c r="D13" s="101">
        <f t="shared" si="2"/>
        <v>100</v>
      </c>
      <c r="E13" s="126">
        <f t="shared" ca="1" si="0"/>
        <v>669290</v>
      </c>
      <c r="F13" s="91">
        <f>SUM(F8:F12)</f>
        <v>248652</v>
      </c>
      <c r="G13" s="87">
        <f>SUM(G8:G12)</f>
        <v>420638</v>
      </c>
      <c r="H13" s="30" t="s">
        <v>39</v>
      </c>
    </row>
    <row r="14" spans="1:11"/>
  </sheetData>
  <mergeCells count="6">
    <mergeCell ref="E5:G5"/>
    <mergeCell ref="A3:C3"/>
    <mergeCell ref="F3:H3"/>
    <mergeCell ref="A5:A7"/>
    <mergeCell ref="H5:H7"/>
    <mergeCell ref="B5:D5"/>
  </mergeCells>
  <pageMargins left="0.05" right="0.05" top="0.5" bottom="0.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zoomScaleNormal="100" workbookViewId="0">
      <selection activeCell="E3" sqref="E3:H3"/>
    </sheetView>
  </sheetViews>
  <sheetFormatPr baseColWidth="10" defaultRowHeight="12" customHeight="1"/>
  <cols>
    <col min="1" max="1" width="48.140625" customWidth="1"/>
    <col min="2" max="2" width="9.42578125" bestFit="1" customWidth="1"/>
    <col min="3" max="4" width="13" customWidth="1"/>
    <col min="5" max="5" width="12.7109375" bestFit="1" customWidth="1"/>
    <col min="6" max="7" width="12" customWidth="1"/>
    <col min="8" max="8" width="13.7109375" customWidth="1"/>
    <col min="9" max="10" width="8" customWidth="1"/>
    <col min="11" max="11" width="10" customWidth="1"/>
  </cols>
  <sheetData>
    <row r="1" spans="1:11"/>
    <row r="2" spans="1:11"/>
    <row r="3" spans="1:11" ht="41.1" customHeight="1">
      <c r="A3" s="215" t="s">
        <v>158</v>
      </c>
      <c r="B3" s="215"/>
      <c r="C3" s="215"/>
      <c r="D3" s="215"/>
      <c r="E3" s="301" t="s">
        <v>157</v>
      </c>
      <c r="F3" s="301"/>
      <c r="G3" s="301"/>
      <c r="H3" s="301"/>
      <c r="I3" s="3"/>
      <c r="K3" s="1"/>
    </row>
    <row r="4" spans="1:11" ht="12.75">
      <c r="A4" s="217" t="s">
        <v>96</v>
      </c>
      <c r="B4" s="205" t="s">
        <v>68</v>
      </c>
      <c r="C4" s="205"/>
      <c r="D4" s="205"/>
      <c r="E4" s="223" t="s">
        <v>67</v>
      </c>
      <c r="F4" s="223"/>
      <c r="G4" s="223"/>
      <c r="H4" s="224" t="s">
        <v>97</v>
      </c>
    </row>
    <row r="5" spans="1:11" ht="12.75">
      <c r="A5" s="218"/>
      <c r="B5" s="16" t="s">
        <v>39</v>
      </c>
      <c r="C5" s="16" t="s">
        <v>41</v>
      </c>
      <c r="D5" s="16" t="s">
        <v>40</v>
      </c>
      <c r="E5" s="32" t="s">
        <v>39</v>
      </c>
      <c r="F5" s="16" t="s">
        <v>41</v>
      </c>
      <c r="G5" s="103" t="s">
        <v>40</v>
      </c>
      <c r="H5" s="225"/>
    </row>
    <row r="6" spans="1:11" ht="13.5" thickBot="1">
      <c r="A6" s="219"/>
      <c r="B6" s="120" t="s">
        <v>3</v>
      </c>
      <c r="C6" s="108" t="s">
        <v>1</v>
      </c>
      <c r="D6" s="108" t="s">
        <v>2</v>
      </c>
      <c r="E6" s="109" t="s">
        <v>3</v>
      </c>
      <c r="F6" s="108" t="s">
        <v>1</v>
      </c>
      <c r="G6" s="104" t="s">
        <v>2</v>
      </c>
      <c r="H6" s="225"/>
    </row>
    <row r="7" spans="1:11" ht="12.75">
      <c r="A7" s="115" t="s">
        <v>16</v>
      </c>
      <c r="B7" s="122">
        <f>(E7/$E$19)*100</f>
        <v>29.634687504669127</v>
      </c>
      <c r="C7" s="122">
        <f>(F7/$F$19)*100</f>
        <v>39.391599504528415</v>
      </c>
      <c r="D7" s="122">
        <f>(G7/$G$19)*100</f>
        <v>23.867078105164062</v>
      </c>
      <c r="E7" s="105">
        <v>198342</v>
      </c>
      <c r="F7" s="105">
        <v>97948</v>
      </c>
      <c r="G7" s="105">
        <v>100394</v>
      </c>
      <c r="H7" s="112" t="s">
        <v>84</v>
      </c>
    </row>
    <row r="8" spans="1:11" ht="12.75">
      <c r="A8" s="116" t="s">
        <v>17</v>
      </c>
      <c r="B8" s="123">
        <f t="shared" ref="B8:B19" si="0">(E8/$E$19)*100</f>
        <v>23.199360516368092</v>
      </c>
      <c r="C8" s="123">
        <f t="shared" ref="C8:C19" si="1">(F8/$F$19)*100</f>
        <v>31.000353908273411</v>
      </c>
      <c r="D8" s="123">
        <f t="shared" ref="D8:D19" si="2">(G8/$G$19)*100</f>
        <v>18.587954488182238</v>
      </c>
      <c r="E8" s="106">
        <v>155271</v>
      </c>
      <c r="F8" s="106">
        <v>77083</v>
      </c>
      <c r="G8" s="106">
        <v>78188</v>
      </c>
      <c r="H8" s="113" t="s">
        <v>85</v>
      </c>
    </row>
    <row r="9" spans="1:11" ht="12.75">
      <c r="A9" s="116" t="s">
        <v>18</v>
      </c>
      <c r="B9" s="123">
        <f t="shared" si="0"/>
        <v>5.4336685143958521</v>
      </c>
      <c r="C9" s="123">
        <f t="shared" si="1"/>
        <v>6.5694223251773556</v>
      </c>
      <c r="D9" s="123">
        <f t="shared" si="2"/>
        <v>4.7622896647473603</v>
      </c>
      <c r="E9" s="106">
        <v>36367</v>
      </c>
      <c r="F9" s="106">
        <v>16335</v>
      </c>
      <c r="G9" s="106">
        <v>20032</v>
      </c>
      <c r="H9" s="113" t="s">
        <v>86</v>
      </c>
    </row>
    <row r="10" spans="1:11" ht="12.75">
      <c r="A10" s="116" t="s">
        <v>19</v>
      </c>
      <c r="B10" s="123">
        <f t="shared" si="0"/>
        <v>10.075303680019125</v>
      </c>
      <c r="C10" s="123">
        <f t="shared" si="1"/>
        <v>5.6074352910895549</v>
      </c>
      <c r="D10" s="123">
        <f t="shared" si="2"/>
        <v>12.716397472410957</v>
      </c>
      <c r="E10" s="106">
        <v>67433</v>
      </c>
      <c r="F10" s="106">
        <v>13943</v>
      </c>
      <c r="G10" s="106">
        <v>53490</v>
      </c>
      <c r="H10" s="113" t="s">
        <v>87</v>
      </c>
    </row>
    <row r="11" spans="1:11" ht="12.75">
      <c r="A11" s="116" t="s">
        <v>20</v>
      </c>
      <c r="B11" s="123">
        <f t="shared" si="0"/>
        <v>4.7584753993037392</v>
      </c>
      <c r="C11" s="123">
        <f t="shared" si="1"/>
        <v>3.247510577031353</v>
      </c>
      <c r="D11" s="123">
        <f t="shared" si="2"/>
        <v>5.6516529652575374</v>
      </c>
      <c r="E11" s="106">
        <v>31848</v>
      </c>
      <c r="F11" s="106">
        <v>8075</v>
      </c>
      <c r="G11" s="106">
        <v>23773</v>
      </c>
      <c r="H11" s="113" t="s">
        <v>88</v>
      </c>
    </row>
    <row r="12" spans="1:11" ht="12.75">
      <c r="A12" s="116" t="s">
        <v>21</v>
      </c>
      <c r="B12" s="123">
        <f t="shared" si="0"/>
        <v>4.3447533953891435</v>
      </c>
      <c r="C12" s="123">
        <f t="shared" si="1"/>
        <v>0.53810144298055118</v>
      </c>
      <c r="D12" s="123">
        <f t="shared" si="2"/>
        <v>6.5949819084343302</v>
      </c>
      <c r="E12" s="106">
        <v>29079</v>
      </c>
      <c r="F12" s="106">
        <v>1338</v>
      </c>
      <c r="G12" s="106">
        <v>27741</v>
      </c>
      <c r="H12" s="113" t="s">
        <v>89</v>
      </c>
    </row>
    <row r="13" spans="1:11" ht="12.75">
      <c r="A13" s="117" t="s">
        <v>82</v>
      </c>
      <c r="B13" s="123">
        <f t="shared" si="0"/>
        <v>77.446249010145067</v>
      </c>
      <c r="C13" s="123">
        <f t="shared" si="1"/>
        <v>86.354423049080637</v>
      </c>
      <c r="D13" s="123">
        <f t="shared" si="2"/>
        <v>72.180354604196481</v>
      </c>
      <c r="E13" s="107">
        <f>SUM(E7:E12)</f>
        <v>518340</v>
      </c>
      <c r="F13" s="107">
        <f>SUM(F7:F12)</f>
        <v>214722</v>
      </c>
      <c r="G13" s="107">
        <f>SUM(G7:G12)</f>
        <v>303618</v>
      </c>
      <c r="H13" s="113" t="s">
        <v>90</v>
      </c>
    </row>
    <row r="14" spans="1:11" ht="12.75">
      <c r="A14" s="116" t="s">
        <v>22</v>
      </c>
      <c r="B14" s="123">
        <f t="shared" si="0"/>
        <v>8.334653139894515</v>
      </c>
      <c r="C14" s="123">
        <f t="shared" si="1"/>
        <v>6.8807007383813525</v>
      </c>
      <c r="D14" s="123">
        <f t="shared" si="2"/>
        <v>9.1941289184524457</v>
      </c>
      <c r="E14" s="106">
        <v>55783</v>
      </c>
      <c r="F14" s="106">
        <v>17109</v>
      </c>
      <c r="G14" s="106">
        <v>38674</v>
      </c>
      <c r="H14" s="113" t="s">
        <v>91</v>
      </c>
    </row>
    <row r="15" spans="1:11" ht="12.75">
      <c r="A15" s="116" t="s">
        <v>23</v>
      </c>
      <c r="B15" s="123">
        <f t="shared" si="0"/>
        <v>8.1174079995218822</v>
      </c>
      <c r="C15" s="123">
        <f t="shared" si="1"/>
        <v>3.8704695719318569</v>
      </c>
      <c r="D15" s="123">
        <f t="shared" si="2"/>
        <v>10.627903327802054</v>
      </c>
      <c r="E15" s="106">
        <v>54329</v>
      </c>
      <c r="F15" s="106">
        <v>9624</v>
      </c>
      <c r="G15" s="106">
        <v>44705</v>
      </c>
      <c r="H15" s="113" t="s">
        <v>92</v>
      </c>
    </row>
    <row r="16" spans="1:11" ht="12.75">
      <c r="A16" s="116" t="s">
        <v>24</v>
      </c>
      <c r="B16" s="123">
        <f t="shared" si="0"/>
        <v>2.2719598380373229</v>
      </c>
      <c r="C16" s="123">
        <f t="shared" si="1"/>
        <v>1.5012949825458874</v>
      </c>
      <c r="D16" s="123">
        <f t="shared" si="2"/>
        <v>2.7275234286964087</v>
      </c>
      <c r="E16" s="106">
        <v>15206</v>
      </c>
      <c r="F16" s="106">
        <v>3733</v>
      </c>
      <c r="G16" s="106">
        <v>11473</v>
      </c>
      <c r="H16" s="113" t="s">
        <v>93</v>
      </c>
    </row>
    <row r="17" spans="1:8" ht="12.75">
      <c r="A17" s="117" t="s">
        <v>83</v>
      </c>
      <c r="B17" s="123">
        <f t="shared" si="0"/>
        <v>18.724020977453719</v>
      </c>
      <c r="C17" s="123">
        <f t="shared" si="1"/>
        <v>12.252465292859096</v>
      </c>
      <c r="D17" s="123">
        <f t="shared" si="2"/>
        <v>22.549555674950909</v>
      </c>
      <c r="E17" s="110">
        <f>SUM(E14:E16)</f>
        <v>125318</v>
      </c>
      <c r="F17" s="110">
        <f>SUM(F14:F16)</f>
        <v>30466</v>
      </c>
      <c r="G17" s="110">
        <f>SUM(G14:G16)</f>
        <v>94852</v>
      </c>
      <c r="H17" s="113" t="s">
        <v>94</v>
      </c>
    </row>
    <row r="18" spans="1:8" ht="13.5" thickBot="1">
      <c r="A18" s="118" t="s">
        <v>15</v>
      </c>
      <c r="B18" s="124">
        <f t="shared" si="0"/>
        <v>3.8297300124012015</v>
      </c>
      <c r="C18" s="124">
        <f t="shared" si="1"/>
        <v>1.3931116580602609</v>
      </c>
      <c r="D18" s="124">
        <f t="shared" si="2"/>
        <v>5.2700897208526092</v>
      </c>
      <c r="E18" s="106">
        <v>25632</v>
      </c>
      <c r="F18" s="106">
        <v>3464</v>
      </c>
      <c r="G18" s="106">
        <v>22168</v>
      </c>
      <c r="H18" s="114" t="s">
        <v>95</v>
      </c>
    </row>
    <row r="19" spans="1:8" ht="12.75" thickBot="1">
      <c r="A19" s="119" t="s">
        <v>71</v>
      </c>
      <c r="B19" s="121">
        <f t="shared" si="0"/>
        <v>100</v>
      </c>
      <c r="C19" s="121">
        <f t="shared" si="1"/>
        <v>100</v>
      </c>
      <c r="D19" s="121">
        <f t="shared" si="2"/>
        <v>100</v>
      </c>
      <c r="E19" s="127">
        <v>669290</v>
      </c>
      <c r="F19" s="128">
        <v>248652</v>
      </c>
      <c r="G19" s="129">
        <v>420638</v>
      </c>
      <c r="H19" s="111" t="s">
        <v>39</v>
      </c>
    </row>
  </sheetData>
  <mergeCells count="6">
    <mergeCell ref="B4:D4"/>
    <mergeCell ref="E4:G4"/>
    <mergeCell ref="A3:D3"/>
    <mergeCell ref="E3:H3"/>
    <mergeCell ref="A4:A6"/>
    <mergeCell ref="H4:H6"/>
  </mergeCells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65D9-1CE6-4DB2-B294-238C73604EE7}">
  <dimension ref="A1:R22"/>
  <sheetViews>
    <sheetView workbookViewId="0">
      <selection activeCell="B7" sqref="B7:B20"/>
    </sheetView>
  </sheetViews>
  <sheetFormatPr baseColWidth="10" defaultRowHeight="12"/>
  <cols>
    <col min="1" max="1" width="40.140625" bestFit="1" customWidth="1"/>
    <col min="2" max="2" width="7" bestFit="1" customWidth="1"/>
    <col min="3" max="3" width="8.28515625" bestFit="1" customWidth="1"/>
    <col min="4" max="4" width="9.140625" bestFit="1" customWidth="1"/>
    <col min="5" max="7" width="6.42578125" bestFit="1" customWidth="1"/>
    <col min="8" max="8" width="9.42578125" customWidth="1"/>
    <col min="9" max="9" width="3" hidden="1" customWidth="1"/>
    <col min="10" max="10" width="8.7109375" customWidth="1"/>
    <col min="11" max="11" width="2.42578125" hidden="1" customWidth="1"/>
    <col min="12" max="15" width="8.7109375" bestFit="1" customWidth="1"/>
    <col min="16" max="16" width="8.140625" bestFit="1" customWidth="1"/>
    <col min="17" max="17" width="24.42578125" style="5" customWidth="1"/>
  </cols>
  <sheetData>
    <row r="1" spans="1:18" ht="23.25" thickBot="1">
      <c r="A1" s="226" t="s">
        <v>115</v>
      </c>
      <c r="B1" s="226"/>
      <c r="C1" s="226"/>
      <c r="D1" s="226"/>
      <c r="E1" s="226"/>
      <c r="F1" s="226"/>
      <c r="G1" s="226"/>
      <c r="H1" s="227"/>
      <c r="I1" s="228" t="s">
        <v>116</v>
      </c>
      <c r="J1" s="229"/>
      <c r="K1" s="229"/>
      <c r="L1" s="229"/>
      <c r="M1" s="229"/>
      <c r="N1" s="229"/>
      <c r="O1" s="229"/>
      <c r="P1" s="229"/>
      <c r="Q1" s="229"/>
      <c r="R1" s="18"/>
    </row>
    <row r="2" spans="1:18" ht="12.75">
      <c r="A2" s="230" t="s">
        <v>117</v>
      </c>
      <c r="B2" s="230"/>
      <c r="C2" s="230"/>
      <c r="D2" s="230"/>
      <c r="E2" s="230"/>
      <c r="F2" s="230"/>
      <c r="G2" s="230"/>
      <c r="H2" s="230"/>
      <c r="I2" s="230"/>
      <c r="J2" s="230"/>
      <c r="K2" s="242" t="s">
        <v>118</v>
      </c>
      <c r="L2" s="242"/>
      <c r="M2" s="242"/>
      <c r="N2" s="242"/>
      <c r="O2" s="242"/>
      <c r="P2" s="242"/>
      <c r="Q2" s="242"/>
      <c r="R2" s="18"/>
    </row>
    <row r="3" spans="1:18" ht="24.75" customHeight="1" thickBo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43"/>
      <c r="L3" s="243"/>
      <c r="M3" s="243"/>
      <c r="N3" s="243"/>
      <c r="O3" s="243"/>
      <c r="P3" s="243"/>
      <c r="Q3" s="243"/>
      <c r="R3" s="18"/>
    </row>
    <row r="4" spans="1:18" ht="33" customHeight="1" thickBot="1">
      <c r="A4" s="45"/>
      <c r="B4" s="163" t="s">
        <v>39</v>
      </c>
      <c r="C4" s="19" t="s">
        <v>106</v>
      </c>
      <c r="D4" s="19" t="s">
        <v>94</v>
      </c>
      <c r="E4" s="19" t="s">
        <v>103</v>
      </c>
      <c r="F4" s="19" t="s">
        <v>104</v>
      </c>
      <c r="G4" s="19" t="s">
        <v>105</v>
      </c>
      <c r="H4" s="318" t="s">
        <v>90</v>
      </c>
      <c r="I4" s="319"/>
      <c r="J4" s="19" t="s">
        <v>89</v>
      </c>
      <c r="K4" s="20"/>
      <c r="L4" s="20" t="s">
        <v>88</v>
      </c>
      <c r="M4" s="20" t="s">
        <v>87</v>
      </c>
      <c r="N4" s="20" t="s">
        <v>119</v>
      </c>
      <c r="O4" s="20" t="s">
        <v>120</v>
      </c>
      <c r="P4" s="20" t="s">
        <v>121</v>
      </c>
      <c r="Q4" s="41"/>
      <c r="R4" s="18"/>
    </row>
    <row r="5" spans="1:18" ht="25.5">
      <c r="A5" s="247" t="s">
        <v>43</v>
      </c>
      <c r="B5" s="249" t="s">
        <v>71</v>
      </c>
      <c r="C5" s="234" t="s">
        <v>15</v>
      </c>
      <c r="D5" s="251" t="s">
        <v>98</v>
      </c>
      <c r="E5" s="234" t="s">
        <v>122</v>
      </c>
      <c r="F5" s="234" t="s">
        <v>123</v>
      </c>
      <c r="G5" s="234" t="s">
        <v>124</v>
      </c>
      <c r="H5" s="236" t="s">
        <v>82</v>
      </c>
      <c r="I5" s="237"/>
      <c r="J5" s="240" t="s">
        <v>96</v>
      </c>
      <c r="K5" s="241"/>
      <c r="L5" s="23" t="s">
        <v>96</v>
      </c>
      <c r="M5" s="23" t="s">
        <v>96</v>
      </c>
      <c r="N5" s="23" t="s">
        <v>96</v>
      </c>
      <c r="O5" s="23" t="s">
        <v>96</v>
      </c>
      <c r="P5" s="23" t="s">
        <v>96</v>
      </c>
      <c r="Q5" s="313" t="s">
        <v>42</v>
      </c>
      <c r="R5" s="244"/>
    </row>
    <row r="6" spans="1:18" ht="13.5" thickBot="1">
      <c r="A6" s="248"/>
      <c r="B6" s="250"/>
      <c r="C6" s="235"/>
      <c r="D6" s="252"/>
      <c r="E6" s="235"/>
      <c r="F6" s="235"/>
      <c r="G6" s="235"/>
      <c r="H6" s="238"/>
      <c r="I6" s="239"/>
      <c r="J6" s="245" t="s">
        <v>125</v>
      </c>
      <c r="K6" s="246"/>
      <c r="L6" s="24" t="s">
        <v>126</v>
      </c>
      <c r="M6" s="24" t="s">
        <v>127</v>
      </c>
      <c r="N6" s="24" t="s">
        <v>128</v>
      </c>
      <c r="O6" s="24" t="s">
        <v>129</v>
      </c>
      <c r="P6" s="24" t="s">
        <v>130</v>
      </c>
      <c r="Q6" s="314"/>
      <c r="R6" s="244"/>
    </row>
    <row r="7" spans="1:18" ht="17.25" thickTop="1" thickBot="1">
      <c r="A7" s="311" t="s">
        <v>131</v>
      </c>
      <c r="B7" s="320">
        <v>1797</v>
      </c>
      <c r="C7" s="159">
        <v>15</v>
      </c>
      <c r="D7" s="162">
        <f>E7+F7+G7</f>
        <v>427</v>
      </c>
      <c r="E7" s="159">
        <v>88</v>
      </c>
      <c r="F7" s="159">
        <v>246</v>
      </c>
      <c r="G7" s="159">
        <v>93</v>
      </c>
      <c r="H7" s="255">
        <f>J7+L7+M7+N7+O7+P7</f>
        <v>1355</v>
      </c>
      <c r="I7" s="256"/>
      <c r="J7" s="159">
        <v>10</v>
      </c>
      <c r="K7" s="159">
        <v>10</v>
      </c>
      <c r="L7" s="159">
        <v>44</v>
      </c>
      <c r="M7" s="159">
        <v>62</v>
      </c>
      <c r="N7" s="159">
        <v>92</v>
      </c>
      <c r="O7" s="159">
        <v>260</v>
      </c>
      <c r="P7" s="158">
        <v>887</v>
      </c>
      <c r="Q7" s="315" t="s">
        <v>25</v>
      </c>
      <c r="R7" s="18"/>
    </row>
    <row r="8" spans="1:18" ht="16.5" thickBot="1">
      <c r="A8" s="311" t="s">
        <v>132</v>
      </c>
      <c r="B8" s="321">
        <v>86446</v>
      </c>
      <c r="C8" s="161">
        <v>2099</v>
      </c>
      <c r="D8" s="162">
        <f t="shared" ref="D8:D21" si="0">E8+F8+G8</f>
        <v>15104</v>
      </c>
      <c r="E8" s="161">
        <v>13378</v>
      </c>
      <c r="F8" s="161">
        <v>979</v>
      </c>
      <c r="G8" s="161">
        <v>747</v>
      </c>
      <c r="H8" s="253">
        <v>94045</v>
      </c>
      <c r="I8" s="254"/>
      <c r="J8" s="161">
        <v>24802</v>
      </c>
      <c r="K8" s="161">
        <v>24802</v>
      </c>
      <c r="L8" s="161">
        <v>439</v>
      </c>
      <c r="M8" s="161">
        <v>19442</v>
      </c>
      <c r="N8" s="161">
        <v>12712</v>
      </c>
      <c r="O8" s="161">
        <v>5224</v>
      </c>
      <c r="P8" s="160">
        <v>6624</v>
      </c>
      <c r="Q8" s="315" t="s">
        <v>26</v>
      </c>
      <c r="R8" s="18"/>
    </row>
    <row r="9" spans="1:18" ht="16.5" thickBot="1">
      <c r="A9" s="311" t="s">
        <v>133</v>
      </c>
      <c r="B9" s="321">
        <v>99826</v>
      </c>
      <c r="C9" s="161">
        <v>301</v>
      </c>
      <c r="D9" s="162">
        <f t="shared" si="0"/>
        <v>7074</v>
      </c>
      <c r="E9" s="161">
        <v>4171</v>
      </c>
      <c r="F9" s="161">
        <v>2220</v>
      </c>
      <c r="G9" s="161">
        <v>683</v>
      </c>
      <c r="H9" s="253">
        <v>93726</v>
      </c>
      <c r="I9" s="254"/>
      <c r="J9" s="161">
        <v>1275</v>
      </c>
      <c r="K9" s="161">
        <v>1275</v>
      </c>
      <c r="L9" s="161">
        <v>17256</v>
      </c>
      <c r="M9" s="161">
        <v>27946</v>
      </c>
      <c r="N9" s="161">
        <v>1731</v>
      </c>
      <c r="O9" s="161">
        <v>25699</v>
      </c>
      <c r="P9" s="160">
        <v>18544</v>
      </c>
      <c r="Q9" s="315" t="s">
        <v>27</v>
      </c>
      <c r="R9" s="18"/>
    </row>
    <row r="10" spans="1:18" ht="16.5" thickBot="1">
      <c r="A10" s="311" t="s">
        <v>134</v>
      </c>
      <c r="B10" s="321">
        <v>19300</v>
      </c>
      <c r="C10" s="161">
        <v>64</v>
      </c>
      <c r="D10" s="162">
        <f t="shared" si="0"/>
        <v>1631</v>
      </c>
      <c r="E10" s="161">
        <v>1007</v>
      </c>
      <c r="F10" s="161">
        <v>564</v>
      </c>
      <c r="G10" s="161">
        <v>60</v>
      </c>
      <c r="H10" s="253">
        <v>19021</v>
      </c>
      <c r="I10" s="254"/>
      <c r="J10" s="161">
        <v>1416</v>
      </c>
      <c r="K10" s="161">
        <v>1416</v>
      </c>
      <c r="L10" s="161">
        <v>2505</v>
      </c>
      <c r="M10" s="161">
        <v>3034</v>
      </c>
      <c r="N10" s="161">
        <v>1274</v>
      </c>
      <c r="O10" s="161">
        <v>4114</v>
      </c>
      <c r="P10" s="160">
        <v>5262</v>
      </c>
      <c r="Q10" s="315" t="s">
        <v>28</v>
      </c>
      <c r="R10" s="18"/>
    </row>
    <row r="11" spans="1:18" ht="16.5" thickBot="1">
      <c r="A11" s="311" t="s">
        <v>135</v>
      </c>
      <c r="B11" s="321">
        <v>18373</v>
      </c>
      <c r="C11" s="161">
        <v>4</v>
      </c>
      <c r="D11" s="162">
        <f t="shared" si="0"/>
        <v>2470</v>
      </c>
      <c r="E11" s="161">
        <v>1249</v>
      </c>
      <c r="F11" s="161">
        <v>1074</v>
      </c>
      <c r="G11" s="161">
        <v>147</v>
      </c>
      <c r="H11" s="253">
        <v>16001</v>
      </c>
      <c r="I11" s="254"/>
      <c r="J11" s="161">
        <v>102</v>
      </c>
      <c r="K11" s="161">
        <v>102</v>
      </c>
      <c r="L11" s="161">
        <v>1166</v>
      </c>
      <c r="M11" s="161">
        <v>3081</v>
      </c>
      <c r="N11" s="161">
        <v>1753</v>
      </c>
      <c r="O11" s="161">
        <v>4182</v>
      </c>
      <c r="P11" s="160">
        <v>5615</v>
      </c>
      <c r="Q11" s="315" t="s">
        <v>29</v>
      </c>
      <c r="R11" s="18"/>
    </row>
    <row r="12" spans="1:18" ht="16.5" thickBot="1">
      <c r="A12" s="311" t="s">
        <v>136</v>
      </c>
      <c r="B12" s="321">
        <v>25483</v>
      </c>
      <c r="C12" s="161">
        <v>19</v>
      </c>
      <c r="D12" s="162">
        <f t="shared" si="0"/>
        <v>16705</v>
      </c>
      <c r="E12" s="161">
        <v>5331</v>
      </c>
      <c r="F12" s="161">
        <v>9627</v>
      </c>
      <c r="G12" s="161">
        <v>1747</v>
      </c>
      <c r="H12" s="253">
        <v>8784</v>
      </c>
      <c r="I12" s="254"/>
      <c r="J12" s="161">
        <v>25</v>
      </c>
      <c r="K12" s="161">
        <v>25</v>
      </c>
      <c r="L12" s="161">
        <v>1140</v>
      </c>
      <c r="M12" s="161">
        <v>971</v>
      </c>
      <c r="N12" s="161">
        <v>1325</v>
      </c>
      <c r="O12" s="161">
        <v>1482</v>
      </c>
      <c r="P12" s="160">
        <v>3816</v>
      </c>
      <c r="Q12" s="315" t="s">
        <v>30</v>
      </c>
      <c r="R12" s="18"/>
    </row>
    <row r="13" spans="1:18" ht="16.5" thickBot="1">
      <c r="A13" s="311" t="s">
        <v>137</v>
      </c>
      <c r="B13" s="321">
        <v>4349</v>
      </c>
      <c r="C13" s="161">
        <v>0</v>
      </c>
      <c r="D13" s="162">
        <f t="shared" si="0"/>
        <v>1843</v>
      </c>
      <c r="E13" s="161">
        <v>367</v>
      </c>
      <c r="F13" s="161">
        <v>677</v>
      </c>
      <c r="G13" s="161">
        <v>799</v>
      </c>
      <c r="H13" s="253">
        <v>2515</v>
      </c>
      <c r="I13" s="254"/>
      <c r="J13" s="161">
        <v>9</v>
      </c>
      <c r="K13" s="161">
        <v>9</v>
      </c>
      <c r="L13" s="161">
        <v>129</v>
      </c>
      <c r="M13" s="161">
        <v>241</v>
      </c>
      <c r="N13" s="161">
        <v>768</v>
      </c>
      <c r="O13" s="161">
        <v>531</v>
      </c>
      <c r="P13" s="160">
        <v>828</v>
      </c>
      <c r="Q13" s="315" t="s">
        <v>31</v>
      </c>
      <c r="R13" s="18"/>
    </row>
    <row r="14" spans="1:18" ht="16.5" thickBot="1">
      <c r="A14" s="311" t="s">
        <v>138</v>
      </c>
      <c r="B14" s="321">
        <v>17968</v>
      </c>
      <c r="C14" s="161">
        <v>289</v>
      </c>
      <c r="D14" s="162">
        <f t="shared" si="0"/>
        <v>2306</v>
      </c>
      <c r="E14" s="161">
        <v>806</v>
      </c>
      <c r="F14" s="161">
        <v>887</v>
      </c>
      <c r="G14" s="161">
        <v>613</v>
      </c>
      <c r="H14" s="253">
        <v>15429</v>
      </c>
      <c r="I14" s="254"/>
      <c r="J14" s="161">
        <v>56</v>
      </c>
      <c r="K14" s="161">
        <v>56</v>
      </c>
      <c r="L14" s="161">
        <v>239</v>
      </c>
      <c r="M14" s="161">
        <v>445</v>
      </c>
      <c r="N14" s="161">
        <v>572</v>
      </c>
      <c r="O14" s="161">
        <v>6238</v>
      </c>
      <c r="P14" s="160">
        <v>7823</v>
      </c>
      <c r="Q14" s="316" t="s">
        <v>32</v>
      </c>
      <c r="R14" s="18"/>
    </row>
    <row r="15" spans="1:18" ht="16.5" thickBot="1">
      <c r="A15" s="311" t="s">
        <v>139</v>
      </c>
      <c r="B15" s="321">
        <v>81909</v>
      </c>
      <c r="C15" s="161">
        <v>10</v>
      </c>
      <c r="D15" s="162">
        <f t="shared" si="0"/>
        <v>16460</v>
      </c>
      <c r="E15" s="161">
        <v>7994</v>
      </c>
      <c r="F15" s="161">
        <v>4451</v>
      </c>
      <c r="G15" s="161">
        <v>4015</v>
      </c>
      <c r="H15" s="253">
        <v>65665</v>
      </c>
      <c r="I15" s="254"/>
      <c r="J15" s="161">
        <v>226</v>
      </c>
      <c r="K15" s="161">
        <v>226</v>
      </c>
      <c r="L15" s="161">
        <v>3173</v>
      </c>
      <c r="M15" s="161">
        <v>3500</v>
      </c>
      <c r="N15" s="161">
        <v>5061</v>
      </c>
      <c r="O15" s="161">
        <v>22181</v>
      </c>
      <c r="P15" s="160">
        <v>31298</v>
      </c>
      <c r="Q15" s="315" t="s">
        <v>33</v>
      </c>
      <c r="R15" s="18"/>
    </row>
    <row r="16" spans="1:18" ht="16.5" thickBot="1">
      <c r="A16" s="311" t="s">
        <v>140</v>
      </c>
      <c r="B16" s="321">
        <v>196700</v>
      </c>
      <c r="C16" s="161">
        <v>118</v>
      </c>
      <c r="D16" s="162">
        <f t="shared" si="0"/>
        <v>20591</v>
      </c>
      <c r="E16" s="161">
        <v>10169</v>
      </c>
      <c r="F16" s="161">
        <v>9484</v>
      </c>
      <c r="G16" s="161">
        <v>938</v>
      </c>
      <c r="H16" s="253">
        <v>176591</v>
      </c>
      <c r="I16" s="254"/>
      <c r="J16" s="161">
        <v>600</v>
      </c>
      <c r="K16" s="161">
        <v>600</v>
      </c>
      <c r="L16" s="161">
        <v>2829</v>
      </c>
      <c r="M16" s="161">
        <v>3863</v>
      </c>
      <c r="N16" s="161">
        <v>5177</v>
      </c>
      <c r="O16" s="161">
        <v>74260</v>
      </c>
      <c r="P16" s="160">
        <v>89262</v>
      </c>
      <c r="Q16" s="315" t="s">
        <v>34</v>
      </c>
      <c r="R16" s="18"/>
    </row>
    <row r="17" spans="1:18" ht="16.5" thickBot="1">
      <c r="A17" s="311" t="s">
        <v>141</v>
      </c>
      <c r="B17" s="321">
        <v>34363</v>
      </c>
      <c r="C17" s="161">
        <v>770</v>
      </c>
      <c r="D17" s="162">
        <f t="shared" si="0"/>
        <v>9730</v>
      </c>
      <c r="E17" s="161">
        <v>3737</v>
      </c>
      <c r="F17" s="161">
        <v>4102</v>
      </c>
      <c r="G17" s="161">
        <v>1891</v>
      </c>
      <c r="H17" s="253">
        <v>23873</v>
      </c>
      <c r="I17" s="254"/>
      <c r="J17" s="161">
        <v>10</v>
      </c>
      <c r="K17" s="161">
        <v>10</v>
      </c>
      <c r="L17" s="161">
        <v>373</v>
      </c>
      <c r="M17" s="161">
        <v>628</v>
      </c>
      <c r="N17" s="161">
        <v>1753</v>
      </c>
      <c r="O17" s="161">
        <v>2777</v>
      </c>
      <c r="P17" s="160">
        <v>18322</v>
      </c>
      <c r="Q17" s="315" t="s">
        <v>35</v>
      </c>
      <c r="R17" s="18"/>
    </row>
    <row r="18" spans="1:18" ht="16.5" thickBot="1">
      <c r="A18" s="311" t="s">
        <v>142</v>
      </c>
      <c r="B18" s="321">
        <v>8722</v>
      </c>
      <c r="C18" s="161">
        <v>917</v>
      </c>
      <c r="D18" s="162">
        <f t="shared" si="0"/>
        <v>2347</v>
      </c>
      <c r="E18" s="161">
        <v>1120</v>
      </c>
      <c r="F18" s="161">
        <v>1101</v>
      </c>
      <c r="G18" s="161">
        <v>126</v>
      </c>
      <c r="H18" s="253">
        <v>5554</v>
      </c>
      <c r="I18" s="254"/>
      <c r="J18" s="161">
        <v>96</v>
      </c>
      <c r="K18" s="161">
        <v>96</v>
      </c>
      <c r="L18" s="161">
        <v>300</v>
      </c>
      <c r="M18" s="161">
        <v>424</v>
      </c>
      <c r="N18" s="161">
        <v>1247</v>
      </c>
      <c r="O18" s="161">
        <v>1816</v>
      </c>
      <c r="P18" s="160">
        <v>1575</v>
      </c>
      <c r="Q18" s="315" t="s">
        <v>36</v>
      </c>
      <c r="R18" s="18"/>
    </row>
    <row r="19" spans="1:18" ht="16.5" thickBot="1">
      <c r="A19" s="311" t="s">
        <v>149</v>
      </c>
      <c r="B19" s="321">
        <v>27420</v>
      </c>
      <c r="C19" s="161">
        <v>149</v>
      </c>
      <c r="D19" s="162">
        <f t="shared" si="0"/>
        <v>21284</v>
      </c>
      <c r="E19" s="161">
        <v>3780</v>
      </c>
      <c r="F19" s="161">
        <v>15638</v>
      </c>
      <c r="G19" s="161">
        <v>1866</v>
      </c>
      <c r="H19" s="253">
        <v>6104</v>
      </c>
      <c r="I19" s="254"/>
      <c r="J19" s="161">
        <v>117</v>
      </c>
      <c r="K19" s="161">
        <v>117</v>
      </c>
      <c r="L19" s="161">
        <v>748</v>
      </c>
      <c r="M19" s="161">
        <v>1330</v>
      </c>
      <c r="N19" s="161">
        <v>1117</v>
      </c>
      <c r="O19" s="161">
        <v>1076</v>
      </c>
      <c r="P19" s="160">
        <v>1599</v>
      </c>
      <c r="Q19" s="315" t="s">
        <v>165</v>
      </c>
      <c r="R19" s="18"/>
    </row>
    <row r="20" spans="1:18" ht="16.5" thickBot="1">
      <c r="A20" s="312" t="s">
        <v>143</v>
      </c>
      <c r="B20" s="321">
        <v>46634</v>
      </c>
      <c r="C20" s="161">
        <v>20877</v>
      </c>
      <c r="D20" s="303">
        <f t="shared" si="0"/>
        <v>7346</v>
      </c>
      <c r="E20" s="161">
        <v>2586</v>
      </c>
      <c r="F20" s="161">
        <v>3279</v>
      </c>
      <c r="G20" s="161">
        <v>1481</v>
      </c>
      <c r="H20" s="304">
        <v>18746</v>
      </c>
      <c r="I20" s="305"/>
      <c r="J20" s="161">
        <v>335</v>
      </c>
      <c r="K20" s="161">
        <v>335</v>
      </c>
      <c r="L20" s="161">
        <v>1507</v>
      </c>
      <c r="M20" s="161">
        <v>2466</v>
      </c>
      <c r="N20" s="161">
        <v>1785</v>
      </c>
      <c r="O20" s="161">
        <v>5431</v>
      </c>
      <c r="P20" s="160">
        <v>6887</v>
      </c>
      <c r="Q20" s="317" t="s">
        <v>38</v>
      </c>
      <c r="R20" s="18"/>
    </row>
    <row r="21" spans="1:18" ht="13.5" thickBot="1">
      <c r="A21" s="306" t="s">
        <v>71</v>
      </c>
      <c r="B21" s="308">
        <v>669290</v>
      </c>
      <c r="C21" s="167">
        <v>25632</v>
      </c>
      <c r="D21" s="309">
        <f t="shared" si="0"/>
        <v>125318</v>
      </c>
      <c r="E21" s="167">
        <v>55783</v>
      </c>
      <c r="F21" s="167">
        <v>54329</v>
      </c>
      <c r="G21" s="167">
        <v>15206</v>
      </c>
      <c r="H21" s="265">
        <v>547419</v>
      </c>
      <c r="I21" s="266"/>
      <c r="J21" s="167">
        <v>29079</v>
      </c>
      <c r="K21" s="167">
        <v>29079</v>
      </c>
      <c r="L21" s="167">
        <v>31848</v>
      </c>
      <c r="M21" s="167">
        <v>67433</v>
      </c>
      <c r="N21" s="167">
        <v>36367</v>
      </c>
      <c r="O21" s="167">
        <v>155271</v>
      </c>
      <c r="P21" s="310">
        <v>198342</v>
      </c>
      <c r="Q21" s="307" t="s">
        <v>39</v>
      </c>
      <c r="R21" s="18"/>
    </row>
    <row r="22" spans="1:18" ht="18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22"/>
    </row>
  </sheetData>
  <mergeCells count="32">
    <mergeCell ref="H18:I18"/>
    <mergeCell ref="H19:I19"/>
    <mergeCell ref="H20:I20"/>
    <mergeCell ref="H21:I21"/>
    <mergeCell ref="H13:I13"/>
    <mergeCell ref="H14:I14"/>
    <mergeCell ref="H15:I15"/>
    <mergeCell ref="H16:I16"/>
    <mergeCell ref="H17:I17"/>
    <mergeCell ref="H11:I11"/>
    <mergeCell ref="H12:I12"/>
    <mergeCell ref="H7:I7"/>
    <mergeCell ref="H8:I8"/>
    <mergeCell ref="H9:I9"/>
    <mergeCell ref="H10:I10"/>
    <mergeCell ref="R5:R6"/>
    <mergeCell ref="J6:K6"/>
    <mergeCell ref="A5:A6"/>
    <mergeCell ref="B5:B6"/>
    <mergeCell ref="C5:C6"/>
    <mergeCell ref="D5:D6"/>
    <mergeCell ref="E5:E6"/>
    <mergeCell ref="F5:F6"/>
    <mergeCell ref="A1:H1"/>
    <mergeCell ref="I1:Q1"/>
    <mergeCell ref="A2:J3"/>
    <mergeCell ref="H4:I4"/>
    <mergeCell ref="G5:G6"/>
    <mergeCell ref="H5:I6"/>
    <mergeCell ref="J5:K5"/>
    <mergeCell ref="Q5:Q6"/>
    <mergeCell ref="K2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CBF2-FD23-4BAC-A9AD-22F2335E5A76}">
  <dimension ref="A1:Q22"/>
  <sheetViews>
    <sheetView workbookViewId="0">
      <selection activeCell="B7" sqref="B7:B20"/>
    </sheetView>
  </sheetViews>
  <sheetFormatPr baseColWidth="10" defaultRowHeight="12"/>
  <cols>
    <col min="1" max="1" width="35" customWidth="1"/>
    <col min="2" max="2" width="7" bestFit="1" customWidth="1"/>
    <col min="3" max="3" width="8.28515625" bestFit="1" customWidth="1"/>
    <col min="4" max="4" width="9.140625" bestFit="1" customWidth="1"/>
    <col min="5" max="7" width="6.42578125" bestFit="1" customWidth="1"/>
    <col min="11" max="15" width="8.7109375" bestFit="1" customWidth="1"/>
    <col min="16" max="16" width="20.42578125" style="44" customWidth="1"/>
  </cols>
  <sheetData>
    <row r="1" spans="1:17" ht="23.25" thickBot="1">
      <c r="A1" s="226" t="s">
        <v>144</v>
      </c>
      <c r="B1" s="226"/>
      <c r="C1" s="226"/>
      <c r="D1" s="226"/>
      <c r="E1" s="226"/>
      <c r="F1" s="226"/>
      <c r="G1" s="226"/>
      <c r="H1" s="227"/>
      <c r="I1" s="228" t="s">
        <v>40</v>
      </c>
      <c r="J1" s="229"/>
      <c r="K1" s="229"/>
      <c r="L1" s="229"/>
      <c r="M1" s="229"/>
      <c r="N1" s="229"/>
      <c r="O1" s="229"/>
      <c r="P1" s="229"/>
      <c r="Q1" s="18"/>
    </row>
    <row r="2" spans="1:17" ht="21.6" customHeight="1">
      <c r="A2" s="230" t="s">
        <v>145</v>
      </c>
      <c r="B2" s="230"/>
      <c r="C2" s="230"/>
      <c r="D2" s="230"/>
      <c r="E2" s="230"/>
      <c r="F2" s="230"/>
      <c r="G2" s="230"/>
      <c r="H2" s="230"/>
      <c r="I2" s="230"/>
      <c r="J2" s="242" t="s">
        <v>146</v>
      </c>
      <c r="K2" s="242"/>
      <c r="L2" s="242"/>
      <c r="M2" s="242"/>
      <c r="N2" s="242"/>
      <c r="O2" s="242"/>
      <c r="P2" s="242"/>
      <c r="Q2" s="18"/>
    </row>
    <row r="3" spans="1:17" ht="13.5" customHeight="1" thickBot="1">
      <c r="A3" s="231"/>
      <c r="B3" s="231"/>
      <c r="C3" s="231"/>
      <c r="D3" s="231"/>
      <c r="E3" s="231"/>
      <c r="F3" s="231"/>
      <c r="G3" s="231"/>
      <c r="H3" s="231"/>
      <c r="I3" s="231"/>
      <c r="J3" s="243"/>
      <c r="K3" s="243"/>
      <c r="L3" s="243"/>
      <c r="M3" s="243"/>
      <c r="N3" s="243"/>
      <c r="O3" s="243"/>
      <c r="P3" s="243"/>
      <c r="Q3" s="18"/>
    </row>
    <row r="4" spans="1:17" ht="13.5" thickBot="1">
      <c r="A4" s="45"/>
      <c r="B4" s="163" t="s">
        <v>39</v>
      </c>
      <c r="C4" s="19" t="s">
        <v>106</v>
      </c>
      <c r="D4" s="19" t="s">
        <v>94</v>
      </c>
      <c r="E4" s="19" t="s">
        <v>103</v>
      </c>
      <c r="F4" s="19" t="s">
        <v>104</v>
      </c>
      <c r="G4" s="19" t="s">
        <v>105</v>
      </c>
      <c r="H4" s="232" t="s">
        <v>90</v>
      </c>
      <c r="I4" s="233"/>
      <c r="J4" s="20" t="s">
        <v>162</v>
      </c>
      <c r="K4" s="20" t="s">
        <v>88</v>
      </c>
      <c r="L4" s="20" t="s">
        <v>87</v>
      </c>
      <c r="M4" s="20" t="s">
        <v>119</v>
      </c>
      <c r="N4" s="20" t="s">
        <v>120</v>
      </c>
      <c r="O4" s="20" t="s">
        <v>121</v>
      </c>
      <c r="P4" s="21"/>
      <c r="Q4" s="18"/>
    </row>
    <row r="5" spans="1:17" ht="12.6" customHeight="1">
      <c r="A5" s="247" t="s">
        <v>43</v>
      </c>
      <c r="B5" s="257" t="s">
        <v>71</v>
      </c>
      <c r="C5" s="234" t="s">
        <v>15</v>
      </c>
      <c r="D5" s="251" t="s">
        <v>98</v>
      </c>
      <c r="E5" s="234" t="s">
        <v>122</v>
      </c>
      <c r="F5" s="234" t="s">
        <v>123</v>
      </c>
      <c r="G5" s="234" t="s">
        <v>124</v>
      </c>
      <c r="H5" s="240" t="s">
        <v>82</v>
      </c>
      <c r="I5" s="241"/>
      <c r="J5" s="82" t="s">
        <v>96</v>
      </c>
      <c r="K5" s="23" t="s">
        <v>96</v>
      </c>
      <c r="L5" s="23" t="s">
        <v>96</v>
      </c>
      <c r="M5" s="23" t="s">
        <v>96</v>
      </c>
      <c r="N5" s="23" t="s">
        <v>96</v>
      </c>
      <c r="O5" s="169" t="s">
        <v>96</v>
      </c>
      <c r="P5" s="259" t="s">
        <v>42</v>
      </c>
      <c r="Q5" s="244"/>
    </row>
    <row r="6" spans="1:17" ht="13.5" thickBot="1">
      <c r="A6" s="248"/>
      <c r="B6" s="258"/>
      <c r="C6" s="235"/>
      <c r="D6" s="252"/>
      <c r="E6" s="235"/>
      <c r="F6" s="235"/>
      <c r="G6" s="235"/>
      <c r="H6" s="245"/>
      <c r="I6" s="246"/>
      <c r="J6" s="24" t="s">
        <v>125</v>
      </c>
      <c r="K6" s="24" t="s">
        <v>126</v>
      </c>
      <c r="L6" s="24" t="s">
        <v>127</v>
      </c>
      <c r="M6" s="24" t="s">
        <v>128</v>
      </c>
      <c r="N6" s="24" t="s">
        <v>129</v>
      </c>
      <c r="O6" s="170" t="s">
        <v>130</v>
      </c>
      <c r="P6" s="260"/>
      <c r="Q6" s="244"/>
    </row>
    <row r="7" spans="1:17" ht="14.25" thickTop="1" thickBot="1">
      <c r="A7" s="175" t="s">
        <v>131</v>
      </c>
      <c r="B7" s="324">
        <v>943</v>
      </c>
      <c r="C7" s="164">
        <v>12</v>
      </c>
      <c r="D7" s="25">
        <v>325</v>
      </c>
      <c r="E7" s="159">
        <v>57</v>
      </c>
      <c r="F7" s="159">
        <v>186</v>
      </c>
      <c r="G7" s="159">
        <v>82</v>
      </c>
      <c r="H7" s="261">
        <v>606</v>
      </c>
      <c r="I7" s="262"/>
      <c r="J7" s="159">
        <v>9</v>
      </c>
      <c r="K7" s="159">
        <v>35</v>
      </c>
      <c r="L7" s="159">
        <v>37</v>
      </c>
      <c r="M7" s="159">
        <v>31</v>
      </c>
      <c r="N7" s="159">
        <v>81</v>
      </c>
      <c r="O7" s="171">
        <v>413</v>
      </c>
      <c r="P7" s="173" t="s">
        <v>25</v>
      </c>
      <c r="Q7" s="18"/>
    </row>
    <row r="8" spans="1:17" ht="13.5" thickBot="1">
      <c r="A8" s="175" t="s">
        <v>132</v>
      </c>
      <c r="B8" s="325">
        <v>80689</v>
      </c>
      <c r="C8" s="165">
        <v>1937</v>
      </c>
      <c r="D8" s="25">
        <v>14279</v>
      </c>
      <c r="E8" s="161">
        <v>13052</v>
      </c>
      <c r="F8" s="161">
        <v>736</v>
      </c>
      <c r="G8" s="161">
        <v>491</v>
      </c>
      <c r="H8" s="263">
        <v>64473</v>
      </c>
      <c r="I8" s="264"/>
      <c r="J8" s="161">
        <v>24660</v>
      </c>
      <c r="K8" s="161">
        <v>413</v>
      </c>
      <c r="L8" s="161">
        <v>18385</v>
      </c>
      <c r="M8" s="161">
        <v>10768</v>
      </c>
      <c r="N8" s="161">
        <v>4583</v>
      </c>
      <c r="O8" s="172">
        <v>5664</v>
      </c>
      <c r="P8" s="173" t="s">
        <v>26</v>
      </c>
      <c r="Q8" s="18"/>
    </row>
    <row r="9" spans="1:17" ht="13.5" thickBot="1">
      <c r="A9" s="175" t="s">
        <v>133</v>
      </c>
      <c r="B9" s="325">
        <v>89460</v>
      </c>
      <c r="C9" s="165">
        <v>57</v>
      </c>
      <c r="D9" s="25">
        <v>4950</v>
      </c>
      <c r="E9" s="161">
        <v>2982</v>
      </c>
      <c r="F9" s="161">
        <v>1468</v>
      </c>
      <c r="G9" s="161">
        <v>500</v>
      </c>
      <c r="H9" s="263">
        <v>84453</v>
      </c>
      <c r="I9" s="264"/>
      <c r="J9" s="161">
        <v>1235</v>
      </c>
      <c r="K9" s="161">
        <v>16312</v>
      </c>
      <c r="L9" s="161">
        <v>24877</v>
      </c>
      <c r="M9" s="161">
        <v>1173</v>
      </c>
      <c r="N9" s="161">
        <v>23465</v>
      </c>
      <c r="O9" s="172">
        <v>17391</v>
      </c>
      <c r="P9" s="173" t="s">
        <v>27</v>
      </c>
      <c r="Q9" s="18"/>
    </row>
    <row r="10" spans="1:17" ht="13.5" thickBot="1">
      <c r="A10" s="175" t="s">
        <v>134</v>
      </c>
      <c r="B10" s="325">
        <v>12816</v>
      </c>
      <c r="C10" s="165">
        <v>27</v>
      </c>
      <c r="D10" s="25">
        <v>1011</v>
      </c>
      <c r="E10" s="161">
        <v>528</v>
      </c>
      <c r="F10" s="161">
        <v>430</v>
      </c>
      <c r="G10" s="161">
        <v>53</v>
      </c>
      <c r="H10" s="263">
        <v>11778</v>
      </c>
      <c r="I10" s="264"/>
      <c r="J10" s="161">
        <v>1112</v>
      </c>
      <c r="K10" s="161">
        <v>1784</v>
      </c>
      <c r="L10" s="161">
        <v>1932</v>
      </c>
      <c r="M10" s="161">
        <v>477</v>
      </c>
      <c r="N10" s="161">
        <v>3247</v>
      </c>
      <c r="O10" s="172">
        <v>3226</v>
      </c>
      <c r="P10" s="173" t="s">
        <v>28</v>
      </c>
      <c r="Q10" s="18"/>
    </row>
    <row r="11" spans="1:17" ht="13.5" thickBot="1">
      <c r="A11" s="175" t="s">
        <v>135</v>
      </c>
      <c r="B11" s="325">
        <v>11918</v>
      </c>
      <c r="C11" s="165">
        <v>0</v>
      </c>
      <c r="D11" s="25">
        <v>1782</v>
      </c>
      <c r="E11" s="161">
        <v>641</v>
      </c>
      <c r="F11" s="161">
        <v>1004</v>
      </c>
      <c r="G11" s="161">
        <v>137</v>
      </c>
      <c r="H11" s="263">
        <v>10136</v>
      </c>
      <c r="I11" s="264"/>
      <c r="J11" s="161">
        <v>77</v>
      </c>
      <c r="K11" s="161">
        <v>933</v>
      </c>
      <c r="L11" s="161">
        <v>2254</v>
      </c>
      <c r="M11" s="161">
        <v>713</v>
      </c>
      <c r="N11" s="161">
        <v>2559</v>
      </c>
      <c r="O11" s="172">
        <v>3600</v>
      </c>
      <c r="P11" s="173" t="s">
        <v>29</v>
      </c>
      <c r="Q11" s="18"/>
    </row>
    <row r="12" spans="1:17" ht="13.5" thickBot="1">
      <c r="A12" s="175" t="s">
        <v>136</v>
      </c>
      <c r="B12" s="325">
        <v>19983</v>
      </c>
      <c r="C12" s="165">
        <v>4</v>
      </c>
      <c r="D12" s="25">
        <v>14868</v>
      </c>
      <c r="E12" s="161">
        <v>4400</v>
      </c>
      <c r="F12" s="161">
        <v>8937</v>
      </c>
      <c r="G12" s="161">
        <v>1531</v>
      </c>
      <c r="H12" s="263">
        <v>5111</v>
      </c>
      <c r="I12" s="264"/>
      <c r="J12" s="161">
        <v>17</v>
      </c>
      <c r="K12" s="161">
        <v>744</v>
      </c>
      <c r="L12" s="161">
        <v>577</v>
      </c>
      <c r="M12" s="161">
        <v>700</v>
      </c>
      <c r="N12" s="161">
        <v>850</v>
      </c>
      <c r="O12" s="172">
        <v>2223</v>
      </c>
      <c r="P12" s="173" t="s">
        <v>30</v>
      </c>
      <c r="Q12" s="18"/>
    </row>
    <row r="13" spans="1:17" ht="13.5" thickBot="1">
      <c r="A13" s="175" t="s">
        <v>137</v>
      </c>
      <c r="B13" s="325">
        <v>3126</v>
      </c>
      <c r="C13" s="165">
        <v>0</v>
      </c>
      <c r="D13" s="25">
        <v>1551</v>
      </c>
      <c r="E13" s="161">
        <v>234</v>
      </c>
      <c r="F13" s="161">
        <v>611</v>
      </c>
      <c r="G13" s="161">
        <v>706</v>
      </c>
      <c r="H13" s="263">
        <v>1575</v>
      </c>
      <c r="I13" s="264"/>
      <c r="J13" s="161">
        <v>2</v>
      </c>
      <c r="K13" s="161">
        <v>87</v>
      </c>
      <c r="L13" s="161">
        <v>143</v>
      </c>
      <c r="M13" s="161">
        <v>493</v>
      </c>
      <c r="N13" s="161">
        <v>338</v>
      </c>
      <c r="O13" s="172">
        <v>512</v>
      </c>
      <c r="P13" s="173" t="s">
        <v>31</v>
      </c>
      <c r="Q13" s="18"/>
    </row>
    <row r="14" spans="1:17" ht="13.5" thickBot="1">
      <c r="A14" s="175" t="s">
        <v>138</v>
      </c>
      <c r="B14" s="325">
        <v>10625</v>
      </c>
      <c r="C14" s="165">
        <v>147</v>
      </c>
      <c r="D14" s="25">
        <v>1464</v>
      </c>
      <c r="E14" s="161">
        <v>477</v>
      </c>
      <c r="F14" s="161">
        <v>602</v>
      </c>
      <c r="G14" s="161">
        <v>385</v>
      </c>
      <c r="H14" s="263">
        <v>9014</v>
      </c>
      <c r="I14" s="264"/>
      <c r="J14" s="161">
        <v>21</v>
      </c>
      <c r="K14" s="161">
        <v>115</v>
      </c>
      <c r="L14" s="161">
        <v>247</v>
      </c>
      <c r="M14" s="161">
        <v>319</v>
      </c>
      <c r="N14" s="161">
        <v>3654</v>
      </c>
      <c r="O14" s="172">
        <v>4658</v>
      </c>
      <c r="P14" s="173" t="s">
        <v>32</v>
      </c>
      <c r="Q14" s="18"/>
    </row>
    <row r="15" spans="1:17" ht="13.5" thickBot="1">
      <c r="A15" s="175" t="s">
        <v>139</v>
      </c>
      <c r="B15" s="325">
        <v>26744</v>
      </c>
      <c r="C15" s="165">
        <v>2</v>
      </c>
      <c r="D15" s="25">
        <v>8389</v>
      </c>
      <c r="E15" s="161">
        <v>3065</v>
      </c>
      <c r="F15" s="161">
        <v>2856</v>
      </c>
      <c r="G15" s="161">
        <v>2468</v>
      </c>
      <c r="H15" s="263">
        <v>18353</v>
      </c>
      <c r="I15" s="264"/>
      <c r="J15" s="161">
        <v>69</v>
      </c>
      <c r="K15" s="161">
        <v>673</v>
      </c>
      <c r="L15" s="161">
        <v>930</v>
      </c>
      <c r="M15" s="161">
        <v>1541</v>
      </c>
      <c r="N15" s="161">
        <v>6038</v>
      </c>
      <c r="O15" s="172">
        <v>9102</v>
      </c>
      <c r="P15" s="173" t="s">
        <v>33</v>
      </c>
      <c r="Q15" s="18"/>
    </row>
    <row r="16" spans="1:17" ht="13.5" thickBot="1">
      <c r="A16" s="175" t="s">
        <v>140</v>
      </c>
      <c r="B16" s="325">
        <v>87471</v>
      </c>
      <c r="C16" s="165">
        <v>4</v>
      </c>
      <c r="D16" s="25">
        <v>14923</v>
      </c>
      <c r="E16" s="161">
        <v>6626</v>
      </c>
      <c r="F16" s="161">
        <v>7491</v>
      </c>
      <c r="G16" s="161">
        <v>806</v>
      </c>
      <c r="H16" s="263">
        <v>72544</v>
      </c>
      <c r="I16" s="264"/>
      <c r="J16" s="161">
        <v>280</v>
      </c>
      <c r="K16" s="161">
        <v>1021</v>
      </c>
      <c r="L16" s="161">
        <v>1397</v>
      </c>
      <c r="M16" s="161">
        <v>1756</v>
      </c>
      <c r="N16" s="161">
        <v>28747</v>
      </c>
      <c r="O16" s="172">
        <v>39343</v>
      </c>
      <c r="P16" s="173" t="s">
        <v>34</v>
      </c>
      <c r="Q16" s="18"/>
    </row>
    <row r="17" spans="1:17" ht="13.5" thickBot="1">
      <c r="A17" s="175" t="s">
        <v>141</v>
      </c>
      <c r="B17" s="325">
        <v>17509</v>
      </c>
      <c r="C17" s="165">
        <v>229</v>
      </c>
      <c r="D17" s="25">
        <v>6092</v>
      </c>
      <c r="E17" s="161">
        <v>1680</v>
      </c>
      <c r="F17" s="161">
        <v>2959</v>
      </c>
      <c r="G17" s="161">
        <v>1453</v>
      </c>
      <c r="H17" s="263">
        <v>11188</v>
      </c>
      <c r="I17" s="264"/>
      <c r="J17" s="161">
        <v>5</v>
      </c>
      <c r="K17" s="161">
        <v>234</v>
      </c>
      <c r="L17" s="161">
        <v>285</v>
      </c>
      <c r="M17" s="161">
        <v>644</v>
      </c>
      <c r="N17" s="161">
        <v>1096</v>
      </c>
      <c r="O17" s="172">
        <v>8924</v>
      </c>
      <c r="P17" s="173" t="s">
        <v>35</v>
      </c>
      <c r="Q17" s="18"/>
    </row>
    <row r="18" spans="1:17" ht="13.5" thickBot="1">
      <c r="A18" s="175" t="s">
        <v>142</v>
      </c>
      <c r="B18" s="325">
        <v>3015</v>
      </c>
      <c r="C18" s="165">
        <v>71</v>
      </c>
      <c r="D18" s="25">
        <v>1179</v>
      </c>
      <c r="E18" s="161">
        <v>472</v>
      </c>
      <c r="F18" s="161">
        <v>622</v>
      </c>
      <c r="G18" s="161">
        <v>85</v>
      </c>
      <c r="H18" s="263">
        <v>1765</v>
      </c>
      <c r="I18" s="264"/>
      <c r="J18" s="161">
        <v>35</v>
      </c>
      <c r="K18" s="161">
        <v>132</v>
      </c>
      <c r="L18" s="161">
        <v>172</v>
      </c>
      <c r="M18" s="161">
        <v>269</v>
      </c>
      <c r="N18" s="161">
        <v>486</v>
      </c>
      <c r="O18" s="172">
        <v>671</v>
      </c>
      <c r="P18" s="173" t="s">
        <v>36</v>
      </c>
      <c r="Q18" s="18"/>
    </row>
    <row r="19" spans="1:17" ht="13.5" thickBot="1">
      <c r="A19" s="175" t="s">
        <v>52</v>
      </c>
      <c r="B19" s="325">
        <v>22319</v>
      </c>
      <c r="C19" s="165">
        <v>127</v>
      </c>
      <c r="D19" s="25">
        <v>19235</v>
      </c>
      <c r="E19" s="161">
        <v>3054</v>
      </c>
      <c r="F19" s="161">
        <v>14550</v>
      </c>
      <c r="G19" s="161">
        <v>1631</v>
      </c>
      <c r="H19" s="263">
        <v>2957</v>
      </c>
      <c r="I19" s="264"/>
      <c r="J19" s="161">
        <v>64</v>
      </c>
      <c r="K19" s="161">
        <v>336</v>
      </c>
      <c r="L19" s="161">
        <v>608</v>
      </c>
      <c r="M19" s="161">
        <v>412</v>
      </c>
      <c r="N19" s="161">
        <v>587</v>
      </c>
      <c r="O19" s="172">
        <v>950</v>
      </c>
      <c r="P19" s="173" t="s">
        <v>37</v>
      </c>
      <c r="Q19" s="18"/>
    </row>
    <row r="20" spans="1:17" ht="13.5" thickBot="1">
      <c r="A20" s="175" t="s">
        <v>143</v>
      </c>
      <c r="B20" s="325">
        <v>34020</v>
      </c>
      <c r="C20" s="165">
        <v>19551</v>
      </c>
      <c r="D20" s="166">
        <v>4804</v>
      </c>
      <c r="E20" s="161">
        <v>1406</v>
      </c>
      <c r="F20" s="161">
        <v>2253</v>
      </c>
      <c r="G20" s="161">
        <v>1145</v>
      </c>
      <c r="H20" s="267">
        <v>9665</v>
      </c>
      <c r="I20" s="268"/>
      <c r="J20" s="161">
        <v>155</v>
      </c>
      <c r="K20" s="161">
        <v>954</v>
      </c>
      <c r="L20" s="161">
        <v>1646</v>
      </c>
      <c r="M20" s="161">
        <v>736</v>
      </c>
      <c r="N20" s="161">
        <v>2457</v>
      </c>
      <c r="O20" s="172">
        <v>3717</v>
      </c>
      <c r="P20" s="173" t="s">
        <v>38</v>
      </c>
      <c r="Q20" s="18"/>
    </row>
    <row r="21" spans="1:17" ht="13.5" thickBot="1">
      <c r="A21" s="176" t="s">
        <v>71</v>
      </c>
      <c r="B21" s="322">
        <v>420638</v>
      </c>
      <c r="C21" s="167">
        <v>22168</v>
      </c>
      <c r="D21" s="168">
        <v>94852</v>
      </c>
      <c r="E21" s="167">
        <v>38674</v>
      </c>
      <c r="F21" s="167">
        <v>44705</v>
      </c>
      <c r="G21" s="167">
        <v>11473</v>
      </c>
      <c r="H21" s="265">
        <v>303618</v>
      </c>
      <c r="I21" s="266"/>
      <c r="J21" s="167">
        <v>27741</v>
      </c>
      <c r="K21" s="167">
        <v>23773</v>
      </c>
      <c r="L21" s="167">
        <v>53490</v>
      </c>
      <c r="M21" s="167">
        <v>20032</v>
      </c>
      <c r="N21" s="167">
        <v>78188</v>
      </c>
      <c r="O21" s="323">
        <v>100394</v>
      </c>
      <c r="P21" s="174" t="s">
        <v>39</v>
      </c>
      <c r="Q21" s="18"/>
    </row>
    <row r="22" spans="1:17" ht="18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43"/>
      <c r="Q22" s="22"/>
    </row>
  </sheetData>
  <mergeCells count="30">
    <mergeCell ref="H16:I16"/>
    <mergeCell ref="H17:I17"/>
    <mergeCell ref="H21:I21"/>
    <mergeCell ref="H18:I18"/>
    <mergeCell ref="H19:I19"/>
    <mergeCell ref="H20:I20"/>
    <mergeCell ref="H11:I11"/>
    <mergeCell ref="H12:I12"/>
    <mergeCell ref="H13:I13"/>
    <mergeCell ref="H14:I14"/>
    <mergeCell ref="H15:I15"/>
    <mergeCell ref="Q5:Q6"/>
    <mergeCell ref="H7:I7"/>
    <mergeCell ref="H8:I8"/>
    <mergeCell ref="H9:I9"/>
    <mergeCell ref="H10:I10"/>
    <mergeCell ref="F5:F6"/>
    <mergeCell ref="A1:H1"/>
    <mergeCell ref="I1:P1"/>
    <mergeCell ref="A2:I3"/>
    <mergeCell ref="H4:I4"/>
    <mergeCell ref="J2:P3"/>
    <mergeCell ref="A5:A6"/>
    <mergeCell ref="B5:B6"/>
    <mergeCell ref="C5:C6"/>
    <mergeCell ref="D5:D6"/>
    <mergeCell ref="E5:E6"/>
    <mergeCell ref="G5:G6"/>
    <mergeCell ref="H5:I6"/>
    <mergeCell ref="P5:P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DCE0-912E-49F1-BCDF-9C96E3943334}">
  <dimension ref="A1:R23"/>
  <sheetViews>
    <sheetView workbookViewId="0">
      <selection activeCell="B7" sqref="B7:B20"/>
    </sheetView>
  </sheetViews>
  <sheetFormatPr baseColWidth="10" defaultRowHeight="12"/>
  <cols>
    <col min="1" max="1" width="24.7109375" customWidth="1"/>
    <col min="2" max="2" width="9.85546875" customWidth="1"/>
    <col min="3" max="3" width="8.28515625" bestFit="1" customWidth="1"/>
    <col min="4" max="4" width="9.140625" bestFit="1" customWidth="1"/>
    <col min="5" max="7" width="6.42578125" bestFit="1" customWidth="1"/>
    <col min="9" max="9" width="0.140625" customWidth="1"/>
    <col min="10" max="10" width="10" customWidth="1"/>
    <col min="11" max="11" width="2.28515625" customWidth="1"/>
    <col min="12" max="16" width="8.7109375" bestFit="1" customWidth="1"/>
    <col min="17" max="17" width="10.42578125" style="44" bestFit="1" customWidth="1"/>
  </cols>
  <sheetData>
    <row r="1" spans="1:18" ht="23.25" thickBot="1">
      <c r="A1" s="226" t="s">
        <v>147</v>
      </c>
      <c r="B1" s="226"/>
      <c r="C1" s="226"/>
      <c r="D1" s="226"/>
      <c r="E1" s="226"/>
      <c r="F1" s="226"/>
      <c r="G1" s="226"/>
      <c r="H1" s="227"/>
      <c r="I1" s="228" t="s">
        <v>41</v>
      </c>
      <c r="J1" s="229"/>
      <c r="K1" s="229"/>
      <c r="L1" s="229"/>
      <c r="M1" s="229"/>
      <c r="N1" s="229"/>
      <c r="O1" s="229"/>
      <c r="P1" s="229"/>
      <c r="Q1" s="229"/>
      <c r="R1" s="18"/>
    </row>
    <row r="2" spans="1:18" ht="21.6" customHeight="1">
      <c r="A2" s="230" t="s">
        <v>99</v>
      </c>
      <c r="B2" s="230"/>
      <c r="C2" s="230"/>
      <c r="D2" s="230"/>
      <c r="E2" s="230"/>
      <c r="F2" s="230"/>
      <c r="G2" s="230"/>
      <c r="H2" s="230"/>
      <c r="I2" s="230"/>
      <c r="J2" s="230"/>
      <c r="K2" s="279" t="s">
        <v>148</v>
      </c>
      <c r="L2" s="279"/>
      <c r="M2" s="279"/>
      <c r="N2" s="279"/>
      <c r="O2" s="279"/>
      <c r="P2" s="279"/>
      <c r="Q2" s="279"/>
      <c r="R2" s="18"/>
    </row>
    <row r="3" spans="1:18" ht="13.5" customHeight="1" thickBo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80"/>
      <c r="L3" s="281"/>
      <c r="M3" s="281"/>
      <c r="N3" s="281"/>
      <c r="O3" s="281"/>
      <c r="P3" s="281"/>
      <c r="Q3" s="281"/>
      <c r="R3" s="18"/>
    </row>
    <row r="4" spans="1:18" ht="13.5" thickBot="1">
      <c r="A4" s="45"/>
      <c r="B4" s="163" t="s">
        <v>39</v>
      </c>
      <c r="C4" s="47" t="s">
        <v>106</v>
      </c>
      <c r="D4" s="47" t="s">
        <v>94</v>
      </c>
      <c r="E4" s="47" t="s">
        <v>103</v>
      </c>
      <c r="F4" s="47" t="s">
        <v>104</v>
      </c>
      <c r="G4" s="47" t="s">
        <v>105</v>
      </c>
      <c r="H4" s="269" t="s">
        <v>90</v>
      </c>
      <c r="I4" s="270"/>
      <c r="J4" s="232" t="s">
        <v>89</v>
      </c>
      <c r="K4" s="233"/>
      <c r="L4" s="20" t="s">
        <v>88</v>
      </c>
      <c r="M4" s="20" t="s">
        <v>87</v>
      </c>
      <c r="N4" s="20" t="s">
        <v>119</v>
      </c>
      <c r="O4" s="20" t="s">
        <v>120</v>
      </c>
      <c r="P4" s="20" t="s">
        <v>121</v>
      </c>
      <c r="Q4" s="21"/>
      <c r="R4" s="18"/>
    </row>
    <row r="5" spans="1:18" ht="12.6" customHeight="1">
      <c r="A5" s="247" t="s">
        <v>43</v>
      </c>
      <c r="B5" s="249" t="s">
        <v>71</v>
      </c>
      <c r="C5" s="234" t="s">
        <v>15</v>
      </c>
      <c r="D5" s="251" t="s">
        <v>98</v>
      </c>
      <c r="E5" s="234" t="s">
        <v>122</v>
      </c>
      <c r="F5" s="234" t="s">
        <v>123</v>
      </c>
      <c r="G5" s="234" t="s">
        <v>124</v>
      </c>
      <c r="H5" s="236" t="s">
        <v>82</v>
      </c>
      <c r="I5" s="237"/>
      <c r="J5" s="240" t="s">
        <v>96</v>
      </c>
      <c r="K5" s="241"/>
      <c r="L5" s="23" t="s">
        <v>96</v>
      </c>
      <c r="M5" s="23" t="s">
        <v>96</v>
      </c>
      <c r="N5" s="23" t="s">
        <v>96</v>
      </c>
      <c r="O5" s="23" t="s">
        <v>96</v>
      </c>
      <c r="P5" s="23" t="s">
        <v>96</v>
      </c>
      <c r="Q5" s="259" t="s">
        <v>42</v>
      </c>
      <c r="R5" s="244"/>
    </row>
    <row r="6" spans="1:18" ht="13.5" thickBot="1">
      <c r="A6" s="248"/>
      <c r="B6" s="250"/>
      <c r="C6" s="235"/>
      <c r="D6" s="252"/>
      <c r="E6" s="235"/>
      <c r="F6" s="235"/>
      <c r="G6" s="235"/>
      <c r="H6" s="238"/>
      <c r="I6" s="239"/>
      <c r="J6" s="245" t="s">
        <v>125</v>
      </c>
      <c r="K6" s="246"/>
      <c r="L6" s="24" t="s">
        <v>126</v>
      </c>
      <c r="M6" s="24" t="s">
        <v>127</v>
      </c>
      <c r="N6" s="24" t="s">
        <v>128</v>
      </c>
      <c r="O6" s="24" t="s">
        <v>129</v>
      </c>
      <c r="P6" s="24" t="s">
        <v>130</v>
      </c>
      <c r="Q6" s="260"/>
      <c r="R6" s="244"/>
    </row>
    <row r="7" spans="1:18" ht="14.25" thickTop="1" thickBot="1">
      <c r="A7" s="46" t="s">
        <v>131</v>
      </c>
      <c r="B7" s="320">
        <v>854</v>
      </c>
      <c r="C7" s="159">
        <v>3</v>
      </c>
      <c r="D7" s="26">
        <v>102</v>
      </c>
      <c r="E7" s="159">
        <v>31</v>
      </c>
      <c r="F7" s="159">
        <v>60</v>
      </c>
      <c r="G7" s="159">
        <v>11</v>
      </c>
      <c r="H7" s="273">
        <v>749</v>
      </c>
      <c r="I7" s="274"/>
      <c r="J7" s="275">
        <v>1</v>
      </c>
      <c r="K7" s="276"/>
      <c r="L7" s="159">
        <v>9</v>
      </c>
      <c r="M7" s="159">
        <v>25</v>
      </c>
      <c r="N7" s="159">
        <v>61</v>
      </c>
      <c r="O7" s="159">
        <v>179</v>
      </c>
      <c r="P7" s="158">
        <v>474</v>
      </c>
      <c r="Q7" s="42" t="s">
        <v>25</v>
      </c>
      <c r="R7" s="18"/>
    </row>
    <row r="8" spans="1:18" ht="13.5" thickBot="1">
      <c r="A8" s="46" t="s">
        <v>132</v>
      </c>
      <c r="B8" s="321">
        <v>5757</v>
      </c>
      <c r="C8" s="161">
        <v>162</v>
      </c>
      <c r="D8" s="26">
        <v>825</v>
      </c>
      <c r="E8" s="161">
        <v>326</v>
      </c>
      <c r="F8" s="161">
        <v>243</v>
      </c>
      <c r="G8" s="161">
        <v>256</v>
      </c>
      <c r="H8" s="277">
        <v>4770</v>
      </c>
      <c r="I8" s="278"/>
      <c r="J8" s="271">
        <v>142</v>
      </c>
      <c r="K8" s="272"/>
      <c r="L8" s="161">
        <v>26</v>
      </c>
      <c r="M8" s="161">
        <v>1057</v>
      </c>
      <c r="N8" s="161">
        <v>1944</v>
      </c>
      <c r="O8" s="161">
        <v>641</v>
      </c>
      <c r="P8" s="160">
        <v>960</v>
      </c>
      <c r="Q8" s="42" t="s">
        <v>26</v>
      </c>
      <c r="R8" s="18"/>
    </row>
    <row r="9" spans="1:18" ht="13.5" thickBot="1">
      <c r="A9" s="46" t="s">
        <v>133</v>
      </c>
      <c r="B9" s="321">
        <v>10366</v>
      </c>
      <c r="C9" s="161">
        <v>244</v>
      </c>
      <c r="D9" s="26">
        <v>2124</v>
      </c>
      <c r="E9" s="161">
        <v>1189</v>
      </c>
      <c r="F9" s="161">
        <v>752</v>
      </c>
      <c r="G9" s="161">
        <v>183</v>
      </c>
      <c r="H9" s="277">
        <v>7998</v>
      </c>
      <c r="I9" s="278"/>
      <c r="J9" s="271">
        <v>40</v>
      </c>
      <c r="K9" s="272"/>
      <c r="L9" s="161">
        <v>944</v>
      </c>
      <c r="M9" s="161">
        <v>3069</v>
      </c>
      <c r="N9" s="161">
        <v>558</v>
      </c>
      <c r="O9" s="161">
        <v>2234</v>
      </c>
      <c r="P9" s="160">
        <v>1153</v>
      </c>
      <c r="Q9" s="42" t="s">
        <v>27</v>
      </c>
      <c r="R9" s="18"/>
    </row>
    <row r="10" spans="1:18" ht="13.5" thickBot="1">
      <c r="A10" s="46" t="s">
        <v>134</v>
      </c>
      <c r="B10" s="321">
        <v>6484</v>
      </c>
      <c r="C10" s="161">
        <v>37</v>
      </c>
      <c r="D10" s="26">
        <v>620</v>
      </c>
      <c r="E10" s="161">
        <v>479</v>
      </c>
      <c r="F10" s="161">
        <v>134</v>
      </c>
      <c r="G10" s="161">
        <v>7</v>
      </c>
      <c r="H10" s="277">
        <v>5827</v>
      </c>
      <c r="I10" s="278"/>
      <c r="J10" s="271">
        <v>304</v>
      </c>
      <c r="K10" s="272"/>
      <c r="L10" s="161">
        <v>721</v>
      </c>
      <c r="M10" s="161">
        <v>1102</v>
      </c>
      <c r="N10" s="161">
        <v>797</v>
      </c>
      <c r="O10" s="161">
        <v>867</v>
      </c>
      <c r="P10" s="160">
        <v>2036</v>
      </c>
      <c r="Q10" s="42" t="s">
        <v>28</v>
      </c>
      <c r="R10" s="18"/>
    </row>
    <row r="11" spans="1:18" ht="13.5" thickBot="1">
      <c r="A11" s="46" t="s">
        <v>135</v>
      </c>
      <c r="B11" s="321">
        <v>6455</v>
      </c>
      <c r="C11" s="161">
        <v>4</v>
      </c>
      <c r="D11" s="26">
        <v>688</v>
      </c>
      <c r="E11" s="161">
        <v>608</v>
      </c>
      <c r="F11" s="161">
        <v>70</v>
      </c>
      <c r="G11" s="161">
        <v>10</v>
      </c>
      <c r="H11" s="277">
        <v>5763</v>
      </c>
      <c r="I11" s="278"/>
      <c r="J11" s="271">
        <v>25</v>
      </c>
      <c r="K11" s="272"/>
      <c r="L11" s="161">
        <v>233</v>
      </c>
      <c r="M11" s="161">
        <v>827</v>
      </c>
      <c r="N11" s="161">
        <v>1040</v>
      </c>
      <c r="O11" s="161">
        <v>1623</v>
      </c>
      <c r="P11" s="160">
        <v>2015</v>
      </c>
      <c r="Q11" s="42" t="s">
        <v>29</v>
      </c>
      <c r="R11" s="18"/>
    </row>
    <row r="12" spans="1:18" ht="13.5" thickBot="1">
      <c r="A12" s="46" t="s">
        <v>136</v>
      </c>
      <c r="B12" s="321">
        <v>5500</v>
      </c>
      <c r="C12" s="161">
        <v>15</v>
      </c>
      <c r="D12" s="26">
        <v>1837</v>
      </c>
      <c r="E12" s="161">
        <v>931</v>
      </c>
      <c r="F12" s="161">
        <v>690</v>
      </c>
      <c r="G12" s="161">
        <v>216</v>
      </c>
      <c r="H12" s="277">
        <v>3648</v>
      </c>
      <c r="I12" s="278"/>
      <c r="J12" s="271">
        <v>8</v>
      </c>
      <c r="K12" s="272"/>
      <c r="L12" s="161">
        <v>396</v>
      </c>
      <c r="M12" s="161">
        <v>394</v>
      </c>
      <c r="N12" s="161">
        <v>625</v>
      </c>
      <c r="O12" s="161">
        <v>632</v>
      </c>
      <c r="P12" s="160">
        <v>1593</v>
      </c>
      <c r="Q12" s="42" t="s">
        <v>30</v>
      </c>
      <c r="R12" s="18"/>
    </row>
    <row r="13" spans="1:18" ht="13.5" thickBot="1">
      <c r="A13" s="46" t="s">
        <v>137</v>
      </c>
      <c r="B13" s="321">
        <v>1223</v>
      </c>
      <c r="C13" s="161">
        <v>0</v>
      </c>
      <c r="D13" s="26">
        <v>292</v>
      </c>
      <c r="E13" s="161">
        <v>133</v>
      </c>
      <c r="F13" s="161">
        <v>66</v>
      </c>
      <c r="G13" s="161">
        <v>93</v>
      </c>
      <c r="H13" s="277">
        <v>931</v>
      </c>
      <c r="I13" s="278"/>
      <c r="J13" s="271">
        <v>7</v>
      </c>
      <c r="K13" s="272"/>
      <c r="L13" s="161">
        <v>42</v>
      </c>
      <c r="M13" s="161">
        <v>98</v>
      </c>
      <c r="N13" s="161">
        <v>275</v>
      </c>
      <c r="O13" s="161">
        <v>193</v>
      </c>
      <c r="P13" s="160">
        <v>316</v>
      </c>
      <c r="Q13" s="42" t="s">
        <v>31</v>
      </c>
      <c r="R13" s="18"/>
    </row>
    <row r="14" spans="1:18" ht="13.5" thickBot="1">
      <c r="A14" s="46" t="s">
        <v>138</v>
      </c>
      <c r="B14" s="321">
        <v>7343</v>
      </c>
      <c r="C14" s="161">
        <v>142</v>
      </c>
      <c r="D14" s="26">
        <v>842</v>
      </c>
      <c r="E14" s="161">
        <v>329</v>
      </c>
      <c r="F14" s="161">
        <v>285</v>
      </c>
      <c r="G14" s="161">
        <v>228</v>
      </c>
      <c r="H14" s="277">
        <v>6359</v>
      </c>
      <c r="I14" s="278"/>
      <c r="J14" s="271">
        <v>35</v>
      </c>
      <c r="K14" s="272"/>
      <c r="L14" s="161">
        <v>124</v>
      </c>
      <c r="M14" s="161">
        <v>198</v>
      </c>
      <c r="N14" s="161">
        <v>253</v>
      </c>
      <c r="O14" s="161">
        <v>2584</v>
      </c>
      <c r="P14" s="160">
        <v>3165</v>
      </c>
      <c r="Q14" s="42" t="s">
        <v>32</v>
      </c>
      <c r="R14" s="18"/>
    </row>
    <row r="15" spans="1:18" ht="13.5" thickBot="1">
      <c r="A15" s="46" t="s">
        <v>139</v>
      </c>
      <c r="B15" s="321">
        <v>55165</v>
      </c>
      <c r="C15" s="161">
        <v>8</v>
      </c>
      <c r="D15" s="26">
        <v>8071</v>
      </c>
      <c r="E15" s="161">
        <v>4929</v>
      </c>
      <c r="F15" s="161">
        <v>1595</v>
      </c>
      <c r="G15" s="161">
        <v>1547</v>
      </c>
      <c r="H15" s="277">
        <v>47086</v>
      </c>
      <c r="I15" s="278"/>
      <c r="J15" s="271">
        <v>157</v>
      </c>
      <c r="K15" s="272"/>
      <c r="L15" s="161">
        <v>2500</v>
      </c>
      <c r="M15" s="161">
        <v>2570</v>
      </c>
      <c r="N15" s="161">
        <v>3520</v>
      </c>
      <c r="O15" s="161">
        <v>16143</v>
      </c>
      <c r="P15" s="160">
        <v>22196</v>
      </c>
      <c r="Q15" s="42" t="s">
        <v>33</v>
      </c>
      <c r="R15" s="18"/>
    </row>
    <row r="16" spans="1:18" ht="13.5" thickBot="1">
      <c r="A16" s="46" t="s">
        <v>140</v>
      </c>
      <c r="B16" s="321">
        <v>109229</v>
      </c>
      <c r="C16" s="161">
        <v>114</v>
      </c>
      <c r="D16" s="26">
        <v>5668</v>
      </c>
      <c r="E16" s="161">
        <v>3543</v>
      </c>
      <c r="F16" s="161">
        <v>1993</v>
      </c>
      <c r="G16" s="161">
        <v>132</v>
      </c>
      <c r="H16" s="277">
        <v>103447</v>
      </c>
      <c r="I16" s="278"/>
      <c r="J16" s="271">
        <v>320</v>
      </c>
      <c r="K16" s="272"/>
      <c r="L16" s="161">
        <v>1808</v>
      </c>
      <c r="M16" s="161">
        <v>2466</v>
      </c>
      <c r="N16" s="161">
        <v>3421</v>
      </c>
      <c r="O16" s="161">
        <v>45513</v>
      </c>
      <c r="P16" s="160">
        <v>49919</v>
      </c>
      <c r="Q16" s="42" t="s">
        <v>34</v>
      </c>
      <c r="R16" s="18"/>
    </row>
    <row r="17" spans="1:18" ht="13.5" thickBot="1">
      <c r="A17" s="46" t="s">
        <v>141</v>
      </c>
      <c r="B17" s="321">
        <v>16854</v>
      </c>
      <c r="C17" s="161">
        <v>541</v>
      </c>
      <c r="D17" s="26">
        <v>3638</v>
      </c>
      <c r="E17" s="161">
        <v>2057</v>
      </c>
      <c r="F17" s="161">
        <v>1143</v>
      </c>
      <c r="G17" s="161">
        <v>438</v>
      </c>
      <c r="H17" s="277">
        <v>12675</v>
      </c>
      <c r="I17" s="278"/>
      <c r="J17" s="271">
        <v>5</v>
      </c>
      <c r="K17" s="272"/>
      <c r="L17" s="161">
        <v>139</v>
      </c>
      <c r="M17" s="161">
        <v>343</v>
      </c>
      <c r="N17" s="161">
        <v>1109</v>
      </c>
      <c r="O17" s="161">
        <v>1681</v>
      </c>
      <c r="P17" s="160">
        <v>9398</v>
      </c>
      <c r="Q17" s="42" t="s">
        <v>35</v>
      </c>
      <c r="R17" s="18"/>
    </row>
    <row r="18" spans="1:18" ht="13.5" thickBot="1">
      <c r="A18" s="46" t="s">
        <v>142</v>
      </c>
      <c r="B18" s="321">
        <v>5707</v>
      </c>
      <c r="C18" s="161">
        <v>846</v>
      </c>
      <c r="D18" s="26">
        <v>1168</v>
      </c>
      <c r="E18" s="161">
        <v>648</v>
      </c>
      <c r="F18" s="161">
        <v>479</v>
      </c>
      <c r="G18" s="161">
        <v>41</v>
      </c>
      <c r="H18" s="277">
        <v>3693</v>
      </c>
      <c r="I18" s="278"/>
      <c r="J18" s="271">
        <v>61</v>
      </c>
      <c r="K18" s="272"/>
      <c r="L18" s="161">
        <v>168</v>
      </c>
      <c r="M18" s="161">
        <v>252</v>
      </c>
      <c r="N18" s="161">
        <v>978</v>
      </c>
      <c r="O18" s="161">
        <v>1330</v>
      </c>
      <c r="P18" s="160">
        <v>904</v>
      </c>
      <c r="Q18" s="42" t="s">
        <v>36</v>
      </c>
      <c r="R18" s="18"/>
    </row>
    <row r="19" spans="1:18" ht="13.5" thickBot="1">
      <c r="A19" s="46" t="s">
        <v>52</v>
      </c>
      <c r="B19" s="321">
        <v>5101</v>
      </c>
      <c r="C19" s="161">
        <v>22</v>
      </c>
      <c r="D19" s="26">
        <v>2049</v>
      </c>
      <c r="E19" s="161">
        <v>726</v>
      </c>
      <c r="F19" s="161">
        <v>1088</v>
      </c>
      <c r="G19" s="161">
        <v>235</v>
      </c>
      <c r="H19" s="277">
        <v>3030</v>
      </c>
      <c r="I19" s="278"/>
      <c r="J19" s="271">
        <v>53</v>
      </c>
      <c r="K19" s="272"/>
      <c r="L19" s="161">
        <v>412</v>
      </c>
      <c r="M19" s="161">
        <v>722</v>
      </c>
      <c r="N19" s="161">
        <v>705</v>
      </c>
      <c r="O19" s="161">
        <v>489</v>
      </c>
      <c r="P19" s="160">
        <v>649</v>
      </c>
      <c r="Q19" s="42" t="s">
        <v>37</v>
      </c>
      <c r="R19" s="18"/>
    </row>
    <row r="20" spans="1:18" ht="13.5" thickBot="1">
      <c r="A20" s="302" t="s">
        <v>143</v>
      </c>
      <c r="B20" s="321">
        <v>12614</v>
      </c>
      <c r="C20" s="161">
        <v>1326</v>
      </c>
      <c r="D20" s="326">
        <v>2542</v>
      </c>
      <c r="E20" s="161">
        <v>1180</v>
      </c>
      <c r="F20" s="161">
        <v>1026</v>
      </c>
      <c r="G20" s="161">
        <v>336</v>
      </c>
      <c r="H20" s="327">
        <v>8746</v>
      </c>
      <c r="I20" s="328"/>
      <c r="J20" s="271">
        <v>180</v>
      </c>
      <c r="K20" s="272"/>
      <c r="L20" s="161">
        <v>553</v>
      </c>
      <c r="M20" s="161">
        <v>820</v>
      </c>
      <c r="N20" s="161">
        <v>1049</v>
      </c>
      <c r="O20" s="161">
        <v>2974</v>
      </c>
      <c r="P20" s="160">
        <v>3170</v>
      </c>
      <c r="Q20" s="329" t="s">
        <v>38</v>
      </c>
      <c r="R20" s="18"/>
    </row>
    <row r="21" spans="1:18" ht="13.5" thickBot="1">
      <c r="A21" s="306" t="s">
        <v>71</v>
      </c>
      <c r="B21" s="308">
        <v>248652</v>
      </c>
      <c r="C21" s="167">
        <v>3464</v>
      </c>
      <c r="D21" s="330">
        <v>30466</v>
      </c>
      <c r="E21" s="167">
        <v>17109</v>
      </c>
      <c r="F21" s="167">
        <v>9624</v>
      </c>
      <c r="G21" s="167">
        <v>3733</v>
      </c>
      <c r="H21" s="331">
        <v>214722</v>
      </c>
      <c r="I21" s="332"/>
      <c r="J21" s="334">
        <v>1338</v>
      </c>
      <c r="K21" s="335"/>
      <c r="L21" s="167">
        <v>8075</v>
      </c>
      <c r="M21" s="167">
        <v>13943</v>
      </c>
      <c r="N21" s="167">
        <v>16335</v>
      </c>
      <c r="O21" s="167">
        <v>77083</v>
      </c>
      <c r="P21" s="336">
        <v>97948</v>
      </c>
      <c r="Q21" s="333" t="s">
        <v>39</v>
      </c>
      <c r="R21" s="18"/>
    </row>
    <row r="22" spans="1:18" ht="18.75">
      <c r="A22" s="18"/>
      <c r="B22" s="130"/>
      <c r="C22" s="130"/>
      <c r="D22" s="18"/>
      <c r="E22" s="18"/>
      <c r="F22" s="18"/>
      <c r="G22" s="18"/>
      <c r="H22" s="18"/>
      <c r="I22" s="18"/>
      <c r="J22" s="130"/>
      <c r="K22" s="130"/>
      <c r="L22" s="18"/>
      <c r="M22" s="18"/>
      <c r="N22" s="18"/>
      <c r="O22" s="18"/>
      <c r="P22" s="18"/>
      <c r="Q22" s="43"/>
      <c r="R22" s="22"/>
    </row>
    <row r="23" spans="1:18">
      <c r="J23" s="130"/>
      <c r="K23" s="130"/>
    </row>
  </sheetData>
  <mergeCells count="48">
    <mergeCell ref="K2:Q3"/>
    <mergeCell ref="H19:I19"/>
    <mergeCell ref="J19:K19"/>
    <mergeCell ref="H20:I20"/>
    <mergeCell ref="J20:K20"/>
    <mergeCell ref="H13:I13"/>
    <mergeCell ref="J13:K13"/>
    <mergeCell ref="H14:I14"/>
    <mergeCell ref="J14:K14"/>
    <mergeCell ref="H15:I15"/>
    <mergeCell ref="J15:K15"/>
    <mergeCell ref="H10:I10"/>
    <mergeCell ref="J10:K10"/>
    <mergeCell ref="H11:I11"/>
    <mergeCell ref="J11:K11"/>
    <mergeCell ref="H12:I12"/>
    <mergeCell ref="H21:I21"/>
    <mergeCell ref="J21:K21"/>
    <mergeCell ref="H16:I16"/>
    <mergeCell ref="J16:K16"/>
    <mergeCell ref="H17:I17"/>
    <mergeCell ref="J17:K17"/>
    <mergeCell ref="H18:I18"/>
    <mergeCell ref="J18:K18"/>
    <mergeCell ref="J12:K12"/>
    <mergeCell ref="R5:R6"/>
    <mergeCell ref="H7:I7"/>
    <mergeCell ref="J7:K7"/>
    <mergeCell ref="H8:I8"/>
    <mergeCell ref="J8:K8"/>
    <mergeCell ref="H9:I9"/>
    <mergeCell ref="J9:K9"/>
    <mergeCell ref="F5:F6"/>
    <mergeCell ref="A1:H1"/>
    <mergeCell ref="I1:Q1"/>
    <mergeCell ref="A2:J3"/>
    <mergeCell ref="H4:I4"/>
    <mergeCell ref="J4:K4"/>
    <mergeCell ref="A5:A6"/>
    <mergeCell ref="B5:B6"/>
    <mergeCell ref="C5:C6"/>
    <mergeCell ref="D5:D6"/>
    <mergeCell ref="E5:E6"/>
    <mergeCell ref="G5:G6"/>
    <mergeCell ref="H5:I6"/>
    <mergeCell ref="J5:K5"/>
    <mergeCell ref="J6:K6"/>
    <mergeCell ref="Q5:Q6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zoomScaleNormal="100" workbookViewId="0">
      <selection activeCell="H22" sqref="H22"/>
    </sheetView>
  </sheetViews>
  <sheetFormatPr baseColWidth="10" defaultColWidth="11.140625" defaultRowHeight="12" customHeight="1"/>
  <cols>
    <col min="1" max="1" width="19.85546875" style="17" bestFit="1" customWidth="1"/>
    <col min="2" max="2" width="19.85546875" style="17" customWidth="1"/>
    <col min="3" max="3" width="10" style="17" customWidth="1"/>
    <col min="4" max="4" width="12" style="17" bestFit="1" customWidth="1"/>
    <col min="5" max="6" width="8" style="17" bestFit="1" customWidth="1"/>
    <col min="7" max="7" width="11.5703125" style="17" customWidth="1"/>
    <col min="8" max="11" width="8" style="17" bestFit="1" customWidth="1"/>
    <col min="12" max="12" width="9.85546875" style="17" customWidth="1"/>
    <col min="13" max="13" width="15.5703125" style="17" bestFit="1" customWidth="1"/>
    <col min="14" max="14" width="12.7109375" style="17" customWidth="1"/>
    <col min="15" max="16" width="23.140625" style="17" customWidth="1"/>
    <col min="17" max="16384" width="11.140625" style="17"/>
  </cols>
  <sheetData>
    <row r="1" spans="1:13" ht="67.5" customHeight="1">
      <c r="A1" s="282" t="s">
        <v>159</v>
      </c>
      <c r="B1" s="282"/>
      <c r="C1" s="282"/>
      <c r="D1" s="282"/>
      <c r="E1" s="282"/>
      <c r="F1" s="282"/>
      <c r="G1" s="283" t="s">
        <v>160</v>
      </c>
      <c r="H1" s="283"/>
      <c r="I1" s="283"/>
      <c r="J1" s="283"/>
      <c r="K1" s="283"/>
      <c r="L1" s="283"/>
      <c r="M1" s="283"/>
    </row>
    <row r="2" spans="1:13" ht="12" customHeight="1">
      <c r="A2" s="284" t="s">
        <v>96</v>
      </c>
      <c r="B2" s="193" t="s">
        <v>39</v>
      </c>
      <c r="C2" s="190" t="s">
        <v>161</v>
      </c>
      <c r="D2" s="37" t="s">
        <v>66</v>
      </c>
      <c r="E2" s="287" t="s">
        <v>65</v>
      </c>
      <c r="F2" s="287" t="s">
        <v>64</v>
      </c>
      <c r="G2" s="287" t="s">
        <v>63</v>
      </c>
      <c r="H2" s="287" t="s">
        <v>62</v>
      </c>
      <c r="I2" s="287" t="s">
        <v>61</v>
      </c>
      <c r="J2" s="287" t="s">
        <v>60</v>
      </c>
      <c r="K2" s="287" t="s">
        <v>59</v>
      </c>
      <c r="L2" s="37" t="s">
        <v>108</v>
      </c>
      <c r="M2" s="286" t="s">
        <v>107</v>
      </c>
    </row>
    <row r="3" spans="1:13" ht="22.5" customHeight="1" thickBot="1">
      <c r="A3" s="285"/>
      <c r="B3" s="194" t="s">
        <v>3</v>
      </c>
      <c r="C3" s="83" t="s">
        <v>79</v>
      </c>
      <c r="D3" s="187" t="s">
        <v>70</v>
      </c>
      <c r="E3" s="288"/>
      <c r="F3" s="288"/>
      <c r="G3" s="287"/>
      <c r="H3" s="288"/>
      <c r="I3" s="288"/>
      <c r="J3" s="288"/>
      <c r="K3" s="288"/>
      <c r="L3" s="179" t="s">
        <v>69</v>
      </c>
      <c r="M3" s="286"/>
    </row>
    <row r="4" spans="1:13" ht="12" customHeight="1" thickTop="1">
      <c r="A4" s="183" t="s">
        <v>109</v>
      </c>
      <c r="B4" s="339">
        <v>198342</v>
      </c>
      <c r="C4" s="180">
        <v>31</v>
      </c>
      <c r="D4" s="180">
        <v>5586</v>
      </c>
      <c r="E4" s="180">
        <v>23682</v>
      </c>
      <c r="F4" s="180">
        <v>40116</v>
      </c>
      <c r="G4" s="188">
        <v>42182</v>
      </c>
      <c r="H4" s="180">
        <v>42258</v>
      </c>
      <c r="I4" s="180">
        <v>25461</v>
      </c>
      <c r="J4" s="180">
        <v>12210</v>
      </c>
      <c r="K4" s="180">
        <v>6357</v>
      </c>
      <c r="L4" s="180">
        <v>459</v>
      </c>
      <c r="M4" s="178" t="s">
        <v>100</v>
      </c>
    </row>
    <row r="5" spans="1:13" ht="12" customHeight="1">
      <c r="A5" s="184" t="s">
        <v>110</v>
      </c>
      <c r="B5" s="340">
        <v>155271</v>
      </c>
      <c r="C5" s="181">
        <v>158</v>
      </c>
      <c r="D5" s="181">
        <v>2663</v>
      </c>
      <c r="E5" s="181">
        <v>20617</v>
      </c>
      <c r="F5" s="181">
        <v>30395</v>
      </c>
      <c r="G5" s="189">
        <v>29990</v>
      </c>
      <c r="H5" s="181">
        <v>28491</v>
      </c>
      <c r="I5" s="181">
        <v>23003</v>
      </c>
      <c r="J5" s="181">
        <v>12208</v>
      </c>
      <c r="K5" s="181">
        <v>5019</v>
      </c>
      <c r="L5" s="181">
        <v>2727</v>
      </c>
      <c r="M5" s="178" t="s">
        <v>101</v>
      </c>
    </row>
    <row r="6" spans="1:13" ht="12" customHeight="1">
      <c r="A6" s="184" t="s">
        <v>111</v>
      </c>
      <c r="B6" s="340">
        <v>36367</v>
      </c>
      <c r="C6" s="181">
        <v>7</v>
      </c>
      <c r="D6" s="181">
        <v>554</v>
      </c>
      <c r="E6" s="181">
        <v>3051</v>
      </c>
      <c r="F6" s="181">
        <v>3702</v>
      </c>
      <c r="G6" s="189">
        <v>4836</v>
      </c>
      <c r="H6" s="181">
        <v>8106</v>
      </c>
      <c r="I6" s="181">
        <v>8859</v>
      </c>
      <c r="J6" s="181">
        <v>5127</v>
      </c>
      <c r="K6" s="181">
        <v>1814</v>
      </c>
      <c r="L6" s="181">
        <v>311</v>
      </c>
      <c r="M6" s="178" t="s">
        <v>102</v>
      </c>
    </row>
    <row r="7" spans="1:13" ht="12" customHeight="1">
      <c r="A7" s="184" t="s">
        <v>112</v>
      </c>
      <c r="B7" s="340">
        <v>67433</v>
      </c>
      <c r="C7" s="181">
        <v>4</v>
      </c>
      <c r="D7" s="181">
        <v>294</v>
      </c>
      <c r="E7" s="181">
        <v>1663</v>
      </c>
      <c r="F7" s="181">
        <v>4446</v>
      </c>
      <c r="G7" s="189">
        <v>6158</v>
      </c>
      <c r="H7" s="181">
        <v>8520</v>
      </c>
      <c r="I7" s="181">
        <v>13197</v>
      </c>
      <c r="J7" s="181">
        <v>20859</v>
      </c>
      <c r="K7" s="181">
        <v>10536</v>
      </c>
      <c r="L7" s="181">
        <v>1756</v>
      </c>
      <c r="M7" s="178" t="s">
        <v>87</v>
      </c>
    </row>
    <row r="8" spans="1:13" ht="12" customHeight="1">
      <c r="A8" s="184" t="s">
        <v>113</v>
      </c>
      <c r="B8" s="340">
        <v>31848</v>
      </c>
      <c r="C8" s="181">
        <v>2</v>
      </c>
      <c r="D8" s="181">
        <v>112</v>
      </c>
      <c r="E8" s="181">
        <v>706</v>
      </c>
      <c r="F8" s="181">
        <v>1395</v>
      </c>
      <c r="G8" s="189">
        <v>1704</v>
      </c>
      <c r="H8" s="181">
        <v>1999</v>
      </c>
      <c r="I8" s="181">
        <v>3999</v>
      </c>
      <c r="J8" s="181">
        <v>7999</v>
      </c>
      <c r="K8" s="181">
        <v>11479</v>
      </c>
      <c r="L8" s="181">
        <v>2453</v>
      </c>
      <c r="M8" s="178" t="s">
        <v>88</v>
      </c>
    </row>
    <row r="9" spans="1:13" ht="12" customHeight="1">
      <c r="A9" s="184" t="s">
        <v>114</v>
      </c>
      <c r="B9" s="340">
        <v>29079</v>
      </c>
      <c r="C9" s="181">
        <v>1</v>
      </c>
      <c r="D9" s="181">
        <v>50</v>
      </c>
      <c r="E9" s="181">
        <v>184</v>
      </c>
      <c r="F9" s="181">
        <v>316</v>
      </c>
      <c r="G9" s="189">
        <v>586</v>
      </c>
      <c r="H9" s="181">
        <v>1137</v>
      </c>
      <c r="I9" s="181">
        <v>4408</v>
      </c>
      <c r="J9" s="181">
        <v>6284</v>
      </c>
      <c r="K9" s="181">
        <v>13399</v>
      </c>
      <c r="L9" s="181">
        <v>2714</v>
      </c>
      <c r="M9" s="178" t="s">
        <v>89</v>
      </c>
    </row>
    <row r="10" spans="1:13" ht="12" customHeight="1">
      <c r="A10" s="185" t="s">
        <v>82</v>
      </c>
      <c r="B10" s="341">
        <f>SUM(B4:B9)</f>
        <v>518340</v>
      </c>
      <c r="C10" s="182">
        <f t="shared" ref="C10:L10" si="0">SUM(C4:C9)</f>
        <v>203</v>
      </c>
      <c r="D10" s="182">
        <f t="shared" si="0"/>
        <v>9259</v>
      </c>
      <c r="E10" s="182">
        <f t="shared" si="0"/>
        <v>49903</v>
      </c>
      <c r="F10" s="182">
        <f t="shared" si="0"/>
        <v>80370</v>
      </c>
      <c r="G10" s="177">
        <f t="shared" si="0"/>
        <v>85456</v>
      </c>
      <c r="H10" s="182">
        <f t="shared" si="0"/>
        <v>90511</v>
      </c>
      <c r="I10" s="182">
        <f t="shared" si="0"/>
        <v>78927</v>
      </c>
      <c r="J10" s="182">
        <f t="shared" si="0"/>
        <v>64687</v>
      </c>
      <c r="K10" s="182">
        <f t="shared" si="0"/>
        <v>48604</v>
      </c>
      <c r="L10" s="182">
        <f t="shared" si="0"/>
        <v>10420</v>
      </c>
      <c r="M10" s="178" t="s">
        <v>90</v>
      </c>
    </row>
    <row r="11" spans="1:13" ht="12" customHeight="1">
      <c r="A11" s="184" t="s">
        <v>24</v>
      </c>
      <c r="B11" s="340">
        <v>15206</v>
      </c>
      <c r="C11" s="181">
        <v>2</v>
      </c>
      <c r="D11" s="181">
        <v>2357</v>
      </c>
      <c r="E11" s="181">
        <v>5935</v>
      </c>
      <c r="F11" s="181">
        <v>3849</v>
      </c>
      <c r="G11" s="189">
        <v>1923</v>
      </c>
      <c r="H11" s="181">
        <v>791</v>
      </c>
      <c r="I11" s="181">
        <v>302</v>
      </c>
      <c r="J11" s="181">
        <v>45</v>
      </c>
      <c r="K11" s="181">
        <v>2</v>
      </c>
      <c r="L11" s="181">
        <v>0</v>
      </c>
      <c r="M11" s="178" t="s">
        <v>105</v>
      </c>
    </row>
    <row r="12" spans="1:13" ht="12" customHeight="1">
      <c r="A12" s="184" t="s">
        <v>23</v>
      </c>
      <c r="B12" s="340">
        <v>54329</v>
      </c>
      <c r="C12" s="181">
        <v>9</v>
      </c>
      <c r="D12" s="181">
        <v>4142</v>
      </c>
      <c r="E12" s="181">
        <v>9629</v>
      </c>
      <c r="F12" s="181">
        <v>10328</v>
      </c>
      <c r="G12" s="189">
        <v>10491</v>
      </c>
      <c r="H12" s="181">
        <v>8955</v>
      </c>
      <c r="I12" s="181">
        <v>6609</v>
      </c>
      <c r="J12" s="181">
        <v>3222</v>
      </c>
      <c r="K12" s="181">
        <v>912</v>
      </c>
      <c r="L12" s="181">
        <v>32</v>
      </c>
      <c r="M12" s="178" t="s">
        <v>104</v>
      </c>
    </row>
    <row r="13" spans="1:13" ht="12" customHeight="1">
      <c r="A13" s="184" t="s">
        <v>22</v>
      </c>
      <c r="B13" s="340">
        <v>55783</v>
      </c>
      <c r="C13" s="181">
        <v>10</v>
      </c>
      <c r="D13" s="181">
        <v>4177</v>
      </c>
      <c r="E13" s="181">
        <v>6332</v>
      </c>
      <c r="F13" s="181">
        <v>6406</v>
      </c>
      <c r="G13" s="189">
        <v>7740</v>
      </c>
      <c r="H13" s="181">
        <v>7359</v>
      </c>
      <c r="I13" s="181">
        <v>6003</v>
      </c>
      <c r="J13" s="181">
        <v>5575</v>
      </c>
      <c r="K13" s="181">
        <v>10544</v>
      </c>
      <c r="L13" s="181">
        <v>1637</v>
      </c>
      <c r="M13" s="178" t="s">
        <v>103</v>
      </c>
    </row>
    <row r="14" spans="1:13" ht="12" customHeight="1">
      <c r="A14" s="185" t="s">
        <v>98</v>
      </c>
      <c r="B14" s="341">
        <f>SUM(B11:B13)</f>
        <v>125318</v>
      </c>
      <c r="C14" s="182">
        <f t="shared" ref="C14:L14" si="1">SUM(C11:C13)</f>
        <v>21</v>
      </c>
      <c r="D14" s="182">
        <f t="shared" si="1"/>
        <v>10676</v>
      </c>
      <c r="E14" s="182">
        <f t="shared" si="1"/>
        <v>21896</v>
      </c>
      <c r="F14" s="182">
        <f t="shared" si="1"/>
        <v>20583</v>
      </c>
      <c r="G14" s="177">
        <f t="shared" si="1"/>
        <v>20154</v>
      </c>
      <c r="H14" s="182">
        <f t="shared" si="1"/>
        <v>17105</v>
      </c>
      <c r="I14" s="182">
        <f t="shared" si="1"/>
        <v>12914</v>
      </c>
      <c r="J14" s="182">
        <f t="shared" si="1"/>
        <v>8842</v>
      </c>
      <c r="K14" s="182">
        <f t="shared" si="1"/>
        <v>11458</v>
      </c>
      <c r="L14" s="182">
        <f t="shared" si="1"/>
        <v>1669</v>
      </c>
      <c r="M14" s="178" t="s">
        <v>94</v>
      </c>
    </row>
    <row r="15" spans="1:13" ht="12" customHeight="1" thickBot="1">
      <c r="A15" s="186" t="s">
        <v>15</v>
      </c>
      <c r="B15" s="340">
        <v>25632</v>
      </c>
      <c r="C15" s="181">
        <v>12204</v>
      </c>
      <c r="D15" s="181">
        <v>1504</v>
      </c>
      <c r="E15" s="181">
        <v>1169</v>
      </c>
      <c r="F15" s="181">
        <v>1659</v>
      </c>
      <c r="G15" s="189">
        <v>1524</v>
      </c>
      <c r="H15" s="181">
        <v>1523</v>
      </c>
      <c r="I15" s="181">
        <v>1680</v>
      </c>
      <c r="J15" s="181">
        <v>1580</v>
      </c>
      <c r="K15" s="181">
        <v>585</v>
      </c>
      <c r="L15" s="181">
        <v>2204</v>
      </c>
      <c r="M15" s="178" t="s">
        <v>106</v>
      </c>
    </row>
    <row r="16" spans="1:13" ht="12" customHeight="1" thickBot="1">
      <c r="A16" s="191" t="s">
        <v>71</v>
      </c>
      <c r="B16" s="337">
        <v>669290</v>
      </c>
      <c r="C16" s="337">
        <v>12428</v>
      </c>
      <c r="D16" s="337">
        <v>21439</v>
      </c>
      <c r="E16" s="337">
        <v>72968</v>
      </c>
      <c r="F16" s="337">
        <v>102612</v>
      </c>
      <c r="G16" s="338">
        <v>107134</v>
      </c>
      <c r="H16" s="337">
        <v>109139</v>
      </c>
      <c r="I16" s="337">
        <v>93521</v>
      </c>
      <c r="J16" s="337">
        <v>75109</v>
      </c>
      <c r="K16" s="337">
        <v>60647</v>
      </c>
      <c r="L16" s="337">
        <v>14293</v>
      </c>
      <c r="M16" s="192" t="s">
        <v>39</v>
      </c>
    </row>
  </sheetData>
  <sortState xmlns:xlrd2="http://schemas.microsoft.com/office/spreadsheetml/2017/richdata2" ref="N4:O17">
    <sortCondition ref="O4:O17"/>
  </sortState>
  <mergeCells count="11">
    <mergeCell ref="A1:F1"/>
    <mergeCell ref="G1:M1"/>
    <mergeCell ref="A2:A3"/>
    <mergeCell ref="M2:M3"/>
    <mergeCell ref="E2:E3"/>
    <mergeCell ref="F2:F3"/>
    <mergeCell ref="G2:G3"/>
    <mergeCell ref="H2:H3"/>
    <mergeCell ref="I2:I3"/>
    <mergeCell ref="J2:J3"/>
    <mergeCell ref="K2:K3"/>
  </mergeCells>
  <pageMargins left="0.05" right="0.05" top="0.5" bottom="0.5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21"/>
  <sheetViews>
    <sheetView tabSelected="1" zoomScaleNormal="100" workbookViewId="0">
      <selection activeCell="F33" sqref="F33"/>
    </sheetView>
  </sheetViews>
  <sheetFormatPr baseColWidth="10" defaultRowHeight="12" customHeight="1"/>
  <cols>
    <col min="1" max="1" width="48.140625" customWidth="1"/>
    <col min="2" max="3" width="10" customWidth="1"/>
    <col min="4" max="4" width="15.85546875" customWidth="1"/>
    <col min="5" max="5" width="13" customWidth="1"/>
    <col min="6" max="6" width="12.7109375" customWidth="1"/>
    <col min="7" max="7" width="11.5703125" customWidth="1"/>
    <col min="8" max="8" width="12.42578125" customWidth="1"/>
    <col min="9" max="9" width="13.7109375" customWidth="1"/>
    <col min="10" max="11" width="9.7109375" customWidth="1"/>
    <col min="12" max="12" width="15.5703125" bestFit="1" customWidth="1"/>
    <col min="13" max="13" width="25.7109375" bestFit="1" customWidth="1"/>
    <col min="14" max="14" width="12.7109375" customWidth="1"/>
    <col min="15" max="16" width="23.140625" customWidth="1"/>
  </cols>
  <sheetData>
    <row r="2" spans="1:14" ht="35.450000000000003" customHeight="1">
      <c r="A2" s="291" t="s">
        <v>164</v>
      </c>
      <c r="B2" s="291"/>
      <c r="C2" s="291"/>
      <c r="D2" s="291"/>
      <c r="E2" s="291"/>
      <c r="F2" s="291"/>
      <c r="G2" s="291"/>
      <c r="H2" s="289" t="s">
        <v>163</v>
      </c>
      <c r="I2" s="289"/>
      <c r="J2" s="289"/>
      <c r="K2" s="289"/>
      <c r="L2" s="289"/>
      <c r="M2" s="289"/>
    </row>
    <row r="3" spans="1:14" ht="21" customHeight="1">
      <c r="A3" s="292"/>
      <c r="B3" s="292"/>
      <c r="C3" s="292"/>
      <c r="D3" s="292"/>
      <c r="E3" s="292"/>
      <c r="F3" s="292"/>
      <c r="G3" s="292"/>
      <c r="H3" s="290"/>
      <c r="I3" s="290"/>
      <c r="J3" s="290"/>
      <c r="K3" s="290"/>
      <c r="L3" s="290"/>
      <c r="M3" s="290"/>
    </row>
    <row r="4" spans="1:14" ht="12" customHeight="1">
      <c r="A4" s="297" t="s">
        <v>43</v>
      </c>
      <c r="B4" s="343" t="s">
        <v>39</v>
      </c>
      <c r="C4" s="343" t="s">
        <v>161</v>
      </c>
      <c r="D4" s="195" t="s">
        <v>66</v>
      </c>
      <c r="E4" s="293" t="s">
        <v>65</v>
      </c>
      <c r="F4" s="293" t="s">
        <v>64</v>
      </c>
      <c r="G4" s="293" t="s">
        <v>63</v>
      </c>
      <c r="H4" s="293" t="s">
        <v>62</v>
      </c>
      <c r="I4" s="293" t="s">
        <v>61</v>
      </c>
      <c r="J4" s="293" t="s">
        <v>60</v>
      </c>
      <c r="K4" s="293" t="s">
        <v>59</v>
      </c>
      <c r="L4" s="39" t="s">
        <v>108</v>
      </c>
      <c r="M4" s="295" t="s">
        <v>42</v>
      </c>
      <c r="N4" s="1"/>
    </row>
    <row r="5" spans="1:14" ht="12" customHeight="1" thickBot="1">
      <c r="A5" s="298"/>
      <c r="B5" s="344" t="s">
        <v>3</v>
      </c>
      <c r="C5" s="344" t="s">
        <v>79</v>
      </c>
      <c r="D5" s="345" t="s">
        <v>70</v>
      </c>
      <c r="E5" s="294"/>
      <c r="F5" s="294"/>
      <c r="G5" s="294"/>
      <c r="H5" s="294"/>
      <c r="I5" s="294"/>
      <c r="J5" s="294"/>
      <c r="K5" s="294"/>
      <c r="L5" s="346" t="s">
        <v>69</v>
      </c>
      <c r="M5" s="296"/>
      <c r="N5" s="1"/>
    </row>
    <row r="6" spans="1:14" ht="12" customHeight="1" thickTop="1">
      <c r="A6" s="40" t="s">
        <v>54</v>
      </c>
      <c r="B6" s="320">
        <v>1797</v>
      </c>
      <c r="C6" s="159">
        <v>0</v>
      </c>
      <c r="D6" s="159">
        <v>99</v>
      </c>
      <c r="E6" s="159">
        <v>240</v>
      </c>
      <c r="F6" s="159">
        <v>280</v>
      </c>
      <c r="G6" s="159">
        <v>293</v>
      </c>
      <c r="H6" s="159">
        <v>384</v>
      </c>
      <c r="I6" s="159">
        <v>282</v>
      </c>
      <c r="J6" s="159">
        <v>146</v>
      </c>
      <c r="K6" s="159">
        <v>73</v>
      </c>
      <c r="L6" s="158">
        <v>0</v>
      </c>
      <c r="M6" s="38" t="s">
        <v>25</v>
      </c>
    </row>
    <row r="7" spans="1:14" ht="12" customHeight="1">
      <c r="A7" s="27" t="s">
        <v>44</v>
      </c>
      <c r="B7" s="321">
        <v>86446</v>
      </c>
      <c r="C7" s="161">
        <v>1</v>
      </c>
      <c r="D7" s="161">
        <v>334</v>
      </c>
      <c r="E7" s="161">
        <v>2565</v>
      </c>
      <c r="F7" s="161">
        <v>5272</v>
      </c>
      <c r="G7" s="161">
        <v>6558</v>
      </c>
      <c r="H7" s="161">
        <v>6612</v>
      </c>
      <c r="I7" s="161">
        <v>10053</v>
      </c>
      <c r="J7" s="161">
        <v>14968</v>
      </c>
      <c r="K7" s="161">
        <v>31325</v>
      </c>
      <c r="L7" s="160">
        <v>8758</v>
      </c>
      <c r="M7" s="38" t="s">
        <v>26</v>
      </c>
    </row>
    <row r="8" spans="1:14" ht="12" customHeight="1">
      <c r="A8" s="27" t="s">
        <v>45</v>
      </c>
      <c r="B8" s="321">
        <v>99826</v>
      </c>
      <c r="C8" s="161">
        <v>32</v>
      </c>
      <c r="D8" s="161">
        <v>1444</v>
      </c>
      <c r="E8" s="161">
        <v>8051</v>
      </c>
      <c r="F8" s="161">
        <v>15938</v>
      </c>
      <c r="G8" s="161">
        <v>12062</v>
      </c>
      <c r="H8" s="161">
        <v>11384</v>
      </c>
      <c r="I8" s="161">
        <v>12272</v>
      </c>
      <c r="J8" s="161">
        <v>22926</v>
      </c>
      <c r="K8" s="161">
        <v>13332</v>
      </c>
      <c r="L8" s="160">
        <v>2385</v>
      </c>
      <c r="M8" s="38" t="s">
        <v>27</v>
      </c>
    </row>
    <row r="9" spans="1:14" ht="12" customHeight="1">
      <c r="A9" s="27" t="s">
        <v>46</v>
      </c>
      <c r="B9" s="321">
        <v>19300</v>
      </c>
      <c r="C9" s="161">
        <v>6</v>
      </c>
      <c r="D9" s="161">
        <v>433</v>
      </c>
      <c r="E9" s="161">
        <v>1766</v>
      </c>
      <c r="F9" s="161">
        <v>2597</v>
      </c>
      <c r="G9" s="161">
        <v>2823</v>
      </c>
      <c r="H9" s="161">
        <v>2526</v>
      </c>
      <c r="I9" s="161">
        <v>2527</v>
      </c>
      <c r="J9" s="161">
        <v>3971</v>
      </c>
      <c r="K9" s="161">
        <v>2340</v>
      </c>
      <c r="L9" s="160">
        <v>311</v>
      </c>
      <c r="M9" s="38" t="s">
        <v>28</v>
      </c>
    </row>
    <row r="10" spans="1:14" ht="12" customHeight="1">
      <c r="A10" s="27" t="s">
        <v>47</v>
      </c>
      <c r="B10" s="321">
        <v>18373</v>
      </c>
      <c r="C10" s="161">
        <v>1</v>
      </c>
      <c r="D10" s="161">
        <v>597</v>
      </c>
      <c r="E10" s="161">
        <v>2458</v>
      </c>
      <c r="F10" s="161">
        <v>2964</v>
      </c>
      <c r="G10" s="161">
        <v>3401</v>
      </c>
      <c r="H10" s="161">
        <v>3201</v>
      </c>
      <c r="I10" s="161">
        <v>3266</v>
      </c>
      <c r="J10" s="161">
        <v>2061</v>
      </c>
      <c r="K10" s="161">
        <v>406</v>
      </c>
      <c r="L10" s="160">
        <v>18</v>
      </c>
      <c r="M10" s="38" t="s">
        <v>29</v>
      </c>
    </row>
    <row r="11" spans="1:14" ht="12" customHeight="1">
      <c r="A11" s="27" t="s">
        <v>55</v>
      </c>
      <c r="B11" s="321">
        <v>25483</v>
      </c>
      <c r="C11" s="161">
        <v>17</v>
      </c>
      <c r="D11" s="161">
        <v>3406</v>
      </c>
      <c r="E11" s="161">
        <v>5539</v>
      </c>
      <c r="F11" s="161">
        <v>4323</v>
      </c>
      <c r="G11" s="161">
        <v>4300</v>
      </c>
      <c r="H11" s="161">
        <v>4024</v>
      </c>
      <c r="I11" s="161">
        <v>2721</v>
      </c>
      <c r="J11" s="161">
        <v>999</v>
      </c>
      <c r="K11" s="161">
        <v>151</v>
      </c>
      <c r="L11" s="160">
        <v>3</v>
      </c>
      <c r="M11" s="38" t="s">
        <v>30</v>
      </c>
    </row>
    <row r="12" spans="1:14" ht="12" customHeight="1">
      <c r="A12" s="27" t="s">
        <v>56</v>
      </c>
      <c r="B12" s="321">
        <v>4349</v>
      </c>
      <c r="C12" s="161">
        <v>0</v>
      </c>
      <c r="D12" s="161">
        <v>361</v>
      </c>
      <c r="E12" s="161">
        <v>929</v>
      </c>
      <c r="F12" s="161">
        <v>700</v>
      </c>
      <c r="G12" s="161">
        <v>584</v>
      </c>
      <c r="H12" s="161">
        <v>690</v>
      </c>
      <c r="I12" s="161">
        <v>579</v>
      </c>
      <c r="J12" s="161">
        <v>405</v>
      </c>
      <c r="K12" s="161">
        <v>99</v>
      </c>
      <c r="L12" s="160">
        <v>2</v>
      </c>
      <c r="M12" s="38" t="s">
        <v>31</v>
      </c>
    </row>
    <row r="13" spans="1:14" ht="12" customHeight="1">
      <c r="A13" s="27" t="s">
        <v>48</v>
      </c>
      <c r="B13" s="321">
        <v>17968</v>
      </c>
      <c r="C13" s="161">
        <v>11</v>
      </c>
      <c r="D13" s="161">
        <v>485</v>
      </c>
      <c r="E13" s="161">
        <v>1713</v>
      </c>
      <c r="F13" s="161">
        <v>1938</v>
      </c>
      <c r="G13" s="161">
        <v>2427</v>
      </c>
      <c r="H13" s="161">
        <v>4390</v>
      </c>
      <c r="I13" s="161">
        <v>5531</v>
      </c>
      <c r="J13" s="161">
        <v>1397</v>
      </c>
      <c r="K13" s="161">
        <v>75</v>
      </c>
      <c r="L13" s="160">
        <v>1</v>
      </c>
      <c r="M13" s="38" t="s">
        <v>32</v>
      </c>
    </row>
    <row r="14" spans="1:14" ht="12" customHeight="1">
      <c r="A14" s="27" t="s">
        <v>49</v>
      </c>
      <c r="B14" s="321">
        <v>81909</v>
      </c>
      <c r="C14" s="161">
        <v>13</v>
      </c>
      <c r="D14" s="161">
        <v>3807</v>
      </c>
      <c r="E14" s="161">
        <v>11464</v>
      </c>
      <c r="F14" s="161">
        <v>8471</v>
      </c>
      <c r="G14" s="161">
        <v>9975</v>
      </c>
      <c r="H14" s="161">
        <v>12664</v>
      </c>
      <c r="I14" s="161">
        <v>14549</v>
      </c>
      <c r="J14" s="161">
        <v>11860</v>
      </c>
      <c r="K14" s="161">
        <v>8430</v>
      </c>
      <c r="L14" s="160">
        <v>676</v>
      </c>
      <c r="M14" s="38" t="s">
        <v>33</v>
      </c>
    </row>
    <row r="15" spans="1:14" ht="12" customHeight="1">
      <c r="A15" s="27" t="s">
        <v>50</v>
      </c>
      <c r="B15" s="321">
        <v>196700</v>
      </c>
      <c r="C15" s="161">
        <v>155</v>
      </c>
      <c r="D15" s="161">
        <v>3604</v>
      </c>
      <c r="E15" s="161">
        <v>24151</v>
      </c>
      <c r="F15" s="161">
        <v>42159</v>
      </c>
      <c r="G15" s="161">
        <v>44994</v>
      </c>
      <c r="H15" s="161">
        <v>42136</v>
      </c>
      <c r="I15" s="161">
        <v>26311</v>
      </c>
      <c r="J15" s="161">
        <v>9265</v>
      </c>
      <c r="K15" s="161">
        <v>2052</v>
      </c>
      <c r="L15" s="160">
        <v>1873</v>
      </c>
      <c r="M15" s="38" t="s">
        <v>34</v>
      </c>
    </row>
    <row r="16" spans="1:14" ht="12" customHeight="1">
      <c r="A16" s="27" t="s">
        <v>57</v>
      </c>
      <c r="B16" s="321">
        <v>34363</v>
      </c>
      <c r="C16" s="161">
        <v>25</v>
      </c>
      <c r="D16" s="161">
        <v>2271</v>
      </c>
      <c r="E16" s="161">
        <v>4616</v>
      </c>
      <c r="F16" s="161">
        <v>5677</v>
      </c>
      <c r="G16" s="161">
        <v>7269</v>
      </c>
      <c r="H16" s="161">
        <v>8194</v>
      </c>
      <c r="I16" s="161">
        <v>4755</v>
      </c>
      <c r="J16" s="161">
        <v>1336</v>
      </c>
      <c r="K16" s="161">
        <v>207</v>
      </c>
      <c r="L16" s="160">
        <v>13</v>
      </c>
      <c r="M16" s="38" t="s">
        <v>35</v>
      </c>
    </row>
    <row r="17" spans="1:13" ht="12" customHeight="1">
      <c r="A17" s="27" t="s">
        <v>51</v>
      </c>
      <c r="B17" s="321">
        <v>8722</v>
      </c>
      <c r="C17" s="161">
        <v>22</v>
      </c>
      <c r="D17" s="161">
        <v>305</v>
      </c>
      <c r="E17" s="161">
        <v>913</v>
      </c>
      <c r="F17" s="161">
        <v>1288</v>
      </c>
      <c r="G17" s="161">
        <v>1751</v>
      </c>
      <c r="H17" s="161">
        <v>1918</v>
      </c>
      <c r="I17" s="161">
        <v>1616</v>
      </c>
      <c r="J17" s="161">
        <v>731</v>
      </c>
      <c r="K17" s="161">
        <v>175</v>
      </c>
      <c r="L17" s="160">
        <v>3</v>
      </c>
      <c r="M17" s="38" t="s">
        <v>36</v>
      </c>
    </row>
    <row r="18" spans="1:13" ht="12" customHeight="1">
      <c r="A18" s="27" t="s">
        <v>149</v>
      </c>
      <c r="B18" s="321">
        <v>27420</v>
      </c>
      <c r="C18" s="161">
        <v>16</v>
      </c>
      <c r="D18" s="161">
        <v>1729</v>
      </c>
      <c r="E18" s="161">
        <v>4463</v>
      </c>
      <c r="F18" s="161">
        <v>5072</v>
      </c>
      <c r="G18" s="161">
        <v>4765</v>
      </c>
      <c r="H18" s="161">
        <v>4643</v>
      </c>
      <c r="I18" s="161">
        <v>3642</v>
      </c>
      <c r="J18" s="161">
        <v>2100</v>
      </c>
      <c r="K18" s="161">
        <v>889</v>
      </c>
      <c r="L18" s="160">
        <v>101</v>
      </c>
      <c r="M18" s="38" t="s">
        <v>165</v>
      </c>
    </row>
    <row r="19" spans="1:13" ht="12" customHeight="1" thickBot="1">
      <c r="A19" s="28" t="s">
        <v>53</v>
      </c>
      <c r="B19" s="321">
        <v>46634</v>
      </c>
      <c r="C19" s="161">
        <v>12129</v>
      </c>
      <c r="D19" s="161">
        <v>2564</v>
      </c>
      <c r="E19" s="161">
        <v>4100</v>
      </c>
      <c r="F19" s="161">
        <v>5933</v>
      </c>
      <c r="G19" s="161">
        <v>5932</v>
      </c>
      <c r="H19" s="161">
        <v>6373</v>
      </c>
      <c r="I19" s="161">
        <v>5417</v>
      </c>
      <c r="J19" s="161">
        <v>2944</v>
      </c>
      <c r="K19" s="161">
        <v>1093</v>
      </c>
      <c r="L19" s="160">
        <v>149</v>
      </c>
      <c r="M19" s="38" t="s">
        <v>38</v>
      </c>
    </row>
    <row r="20" spans="1:13" ht="12" customHeight="1" thickBot="1">
      <c r="A20" s="56" t="s">
        <v>71</v>
      </c>
      <c r="B20" s="342">
        <v>669290</v>
      </c>
      <c r="C20" s="167">
        <v>12428</v>
      </c>
      <c r="D20" s="167">
        <v>21439</v>
      </c>
      <c r="E20" s="167">
        <v>72968</v>
      </c>
      <c r="F20" s="167">
        <v>102612</v>
      </c>
      <c r="G20" s="167">
        <v>107134</v>
      </c>
      <c r="H20" s="167">
        <v>109139</v>
      </c>
      <c r="I20" s="167">
        <v>93521</v>
      </c>
      <c r="J20" s="167">
        <v>75109</v>
      </c>
      <c r="K20" s="167">
        <v>60647</v>
      </c>
      <c r="L20" s="310">
        <v>14293</v>
      </c>
      <c r="M20" s="196" t="s">
        <v>39</v>
      </c>
    </row>
    <row r="21" spans="1:13" ht="12" customHeight="1">
      <c r="F21" s="130"/>
    </row>
  </sheetData>
  <mergeCells count="11">
    <mergeCell ref="H2:M3"/>
    <mergeCell ref="A2:G3"/>
    <mergeCell ref="I4:I5"/>
    <mergeCell ref="J4:J5"/>
    <mergeCell ref="K4:K5"/>
    <mergeCell ref="M4:M5"/>
    <mergeCell ref="A4:A5"/>
    <mergeCell ref="E4:E5"/>
    <mergeCell ref="F4:F5"/>
    <mergeCell ref="G4:G5"/>
    <mergeCell ref="H4:H5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sofiene.darbali</dc:creator>
  <cp:lastModifiedBy>Yosra Masoudi</cp:lastModifiedBy>
  <cp:revision>1</cp:revision>
  <dcterms:created xsi:type="dcterms:W3CDTF">2022-10-03T11:15:05Z</dcterms:created>
  <dcterms:modified xsi:type="dcterms:W3CDTF">2023-08-17T10:36:12Z</dcterms:modified>
</cp:coreProperties>
</file>