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BDA48B22-5F3B-4B0F-8D1D-BBBC46C55354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  <sheet name="Tab10" sheetId="9" r:id="rId9"/>
  </sheet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B14" i="8"/>
  <c r="C10" i="8"/>
  <c r="D10" i="8"/>
  <c r="E10" i="8"/>
  <c r="F10" i="8"/>
  <c r="G10" i="8"/>
  <c r="H10" i="8"/>
  <c r="I10" i="8"/>
  <c r="J10" i="8"/>
  <c r="K10" i="8"/>
  <c r="L10" i="8"/>
  <c r="B10" i="8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7" i="16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7" i="18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7" i="17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E17" i="4"/>
  <c r="F17" i="4"/>
  <c r="G17" i="4"/>
  <c r="E13" i="4"/>
  <c r="F13" i="4"/>
  <c r="G13" i="4"/>
  <c r="B9" i="3"/>
  <c r="B10" i="3"/>
  <c r="B11" i="3"/>
  <c r="B12" i="3"/>
  <c r="B13" i="3"/>
  <c r="B8" i="3"/>
  <c r="C9" i="3"/>
  <c r="C10" i="3"/>
  <c r="C11" i="3"/>
  <c r="C12" i="3"/>
  <c r="C13" i="3"/>
  <c r="C8" i="3"/>
  <c r="D9" i="3"/>
  <c r="D10" i="3"/>
  <c r="D11" i="3"/>
  <c r="D12" i="3"/>
  <c r="D13" i="3"/>
  <c r="D8" i="3"/>
  <c r="E13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<sst xmlns="http://schemas.openxmlformats.org/spreadsheetml/2006/main" count="460" uniqueCount="164">
  <si>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</si>
  <si>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</si>
  <si>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</si>
  <si>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</si>
  <si>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</si>
  <si>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</si>
  <si>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</si>
  <si>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</si>
  <si>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</si>
  <si>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</si>
  <si>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</si>
  <si>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</si>
  <si>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</si>
  <si>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</si>
  <si>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</si>
  <si>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</si>
  <si>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</si>
  <si>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</si>
  <si>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</si>
  <si>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</si>
  <si>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</si>
  <si>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</si>
  <si>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</si>
  <si>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</si>
  <si>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</si>
  <si>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</si>
  <si>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</si>
  <si>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</si>
  <si>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</si>
  <si>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</si>
  <si>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</si>
  <si>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</si>
  <si>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</si>
  <si>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</si>
  <si>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</si>
  <si>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</si>
  <si>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</si>
  <si>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الجماعت المحلية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</si>
  <si>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</si>
  <si>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</si>
  <si>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</si>
  <si>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</si>
  <si>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</si>
  <si>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</si>
  <si>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</si>
  <si>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</si>
  <si>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</si>
  <si>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</si>
  <si>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</si>
  <si>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</si>
  <si>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</si>
  <si>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</si>
  <si>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</si>
  <si>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</si>
  <si>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</si>
  <si>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</si>
  <si>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</si>
  <si>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</si>
  <si>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Tableau 1: La distribution des agents de la fonction publique selon le ministere ou l'etablissement et le sexe en 2020</t>
  </si>
  <si>
    <t>جدول 1:توزيع   أعوان الوظيفة العمومية حسب الوزارة أو الهيكل و الجنس سنة 2020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</si>
  <si>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</si>
  <si>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</si>
  <si>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</si>
  <si>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</si>
  <si>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</si>
  <si>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</si>
  <si>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</si>
  <si>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</si>
  <si>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</si>
  <si>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</si>
  <si>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</si>
  <si>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</si>
  <si>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</si>
  <si>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</si>
  <si>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</si>
  <si>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</si>
  <si>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جدول 3:توزيع  أعوان الوظيفة العمومية حسب الحالة العائلية و الجنس سنة 2020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</si>
  <si>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</si>
  <si>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</si>
  <si>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</si>
  <si>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</si>
  <si>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</si>
  <si>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</si>
  <si>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</si>
  <si>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</si>
  <si>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</si>
  <si>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</si>
  <si>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</si>
  <si>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</si>
  <si>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</si>
  <si>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</si>
  <si>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</si>
  <si>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</si>
  <si>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</si>
  <si>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</si>
  <si>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</si>
  <si>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</si>
  <si>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</si>
  <si>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</si>
  <si>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</si>
  <si>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</si>
  <si>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جدول 4:توزيع  أعوان الوظيفة العمومية حسب الصنف والجنس سنة 2020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</si>
  <si>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</si>
  <si>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</si>
  <si>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</si>
  <si>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</si>
  <si>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</si>
  <si>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</si>
  <si>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</si>
  <si>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</si>
  <si>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</si>
  <si>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الصّنف</t>
  </si>
  <si>
    <t>أقلّ من 25 سنة</t>
  </si>
  <si>
    <t>Tableau 10: La distribution des agents de la fonction publique selon le ministère ou l'établissement et la structure d'âge en 2020</t>
  </si>
  <si>
    <t>جدول 2: توزيع  أعوان الوظيفة العمومية حسب الهيكلة العمرية و الجنس سنة 2020</t>
  </si>
  <si>
    <t>Tableau 2: La distribution des agents de la fonction publique selon la structure d'age et le sexe en 2020</t>
  </si>
  <si>
    <t>Tableau 3: La distribution des agents de la fonction publique selon la situation familiale et le sexe en 2020</t>
  </si>
  <si>
    <t>Tableau 4: : La distribution des agents de la fonction publique selon la catégorie et le sexe en 2020</t>
  </si>
  <si>
    <t>Catégorie A1</t>
  </si>
  <si>
    <t>Catégorie A2</t>
  </si>
  <si>
    <t>Catégorie A3</t>
  </si>
  <si>
    <t>Catégorie B</t>
  </si>
  <si>
    <t>Catégorie C</t>
  </si>
  <si>
    <t>Catégorie D</t>
  </si>
  <si>
    <r>
      <t xml:space="preserve">Tableau 8: </t>
    </r>
    <r>
      <rPr>
        <sz val="16"/>
        <rFont val="Times New Roman"/>
        <family val="1"/>
      </rPr>
      <t>La distribution des agents de la fonction publique selon la catégorie et la structure d'age en 2020</t>
    </r>
  </si>
  <si>
    <t>جدول 10: توزيع أعوان الوظيفة العمومية حسب الهيكل والفئة العمرية سنة 2020</t>
  </si>
  <si>
    <t>Total des deux sexes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</si>
  <si>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</si>
  <si>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</si>
  <si>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</si>
  <si>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</si>
  <si>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</si>
  <si>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</si>
  <si>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</si>
  <si>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</si>
  <si>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</si>
  <si>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</si>
  <si>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</si>
  <si>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</si>
  <si>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</si>
  <si>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</si>
  <si>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</si>
  <si>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</si>
  <si>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</si>
  <si>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</si>
  <si>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</si>
  <si>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</si>
  <si>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</si>
  <si>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</si>
  <si>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</si>
  <si>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</si>
  <si>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</si>
  <si>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</si>
  <si>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</si>
  <si>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</si>
  <si>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</si>
  <si>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</si>
  <si>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</si>
  <si>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</si>
  <si>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Collectivités locales</t>
  </si>
  <si>
    <t>Collectivité locales</t>
  </si>
  <si>
    <t>غير مصرح به</t>
  </si>
  <si>
    <t>الجماعات المحلية</t>
  </si>
  <si>
    <t>جدول 8: توزيع أعوان الوظيفة العمومية حسب الصنف والفئة العمرية 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</si>
</sst>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##0"/>
    <numFmt numFmtId="165" formatCode="###########0"/>
    <numFmt numFmtId="166" formatCode="######0"/>
    <numFmt numFmtId="167" formatCode="##########0"/>
    <numFmt numFmtId="168" formatCode="###0"/>
    <numFmt numFmtId="169" formatCode="###########0.0"/>
    <numFmt numFmtId="170" formatCode="###0.0"/>
    <numFmt numFmtId="171" formatCode="#########0"/>
  </numFmts>
  <fonts count="46">
    <font>
      <sz val="9.5"/>
      <color rgb="FF000000"/>
      <name val="MS PGothic"/>
    </font>
    <font>
      <b/>
      <sz val="12"/>
      <color rgb="FF112277"/>
      <name val="MS PGothic"/>
      <family val="2"/>
    </font>
    <font>
      <b/>
      <sz val="9.5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0"/>
      <name val="Sakkal Majalla"/>
    </font>
    <font>
      <b/>
      <sz val="12"/>
      <name val="Sakkal Majalla"/>
    </font>
    <font>
      <b/>
      <sz val="16"/>
      <name val="Sakkal Majalla"/>
    </font>
    <font>
      <b/>
      <sz val="12"/>
      <color rgb="FF000000"/>
      <name val="MS PGothic"/>
      <family val="2"/>
      <charset val="178"/>
    </font>
    <font>
      <b/>
      <sz val="12"/>
      <color rgb="FF000000"/>
      <name val="Arial"/>
      <family val="2"/>
      <charset val="178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2"/>
      <name val="Times New Roman"/>
      <family val="1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/>
      <right style="medium">
        <color rgb="FFA6A6A6"/>
      </right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/>
      <top style="medium">
        <color indexed="64"/>
      </top>
      <bottom style="thin">
        <color rgb="FFC1C1C1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1C1C1"/>
      </right>
      <top/>
      <bottom style="thin">
        <color rgb="FFC1C1C1"/>
      </bottom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ck">
        <color indexed="8"/>
      </left>
      <right/>
      <top/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/>
      <bottom style="thin">
        <color rgb="FFC1C1C1"/>
      </bottom>
      <diagonal/>
    </border>
    <border>
      <left style="thin">
        <color indexed="64"/>
      </left>
      <right/>
      <top/>
      <bottom style="thin">
        <color rgb="FFC1C1C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0B7BB"/>
      </bottom>
      <diagonal/>
    </border>
    <border>
      <left style="medium">
        <color indexed="64"/>
      </left>
      <right style="medium">
        <color indexed="64"/>
      </right>
      <top style="thin">
        <color rgb="FFB0B7BB"/>
      </top>
      <bottom style="thin">
        <color rgb="FFB0B7BB"/>
      </bottom>
      <diagonal/>
    </border>
    <border>
      <left style="medium">
        <color indexed="64"/>
      </left>
      <right style="medium">
        <color indexed="64"/>
      </right>
      <top style="thin">
        <color rgb="FFB0B7BB"/>
      </top>
      <bottom/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/>
      <top/>
      <bottom style="thin">
        <color rgb="FFB0B7BB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/>
      <bottom style="medium">
        <color rgb="FFA6A6A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/>
      <diagonal/>
    </border>
    <border>
      <left/>
      <right style="medium">
        <color rgb="FFA6A6A6"/>
      </right>
      <top style="medium">
        <color indexed="64"/>
      </top>
      <bottom/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C1C1C1"/>
      </top>
      <bottom style="thin">
        <color rgb="FFC1C1C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C1C1C1"/>
      </top>
      <bottom style="thin">
        <color rgb="FFC1C1C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C1C1C1"/>
      </top>
      <bottom style="thin">
        <color rgb="FFC1C1C1"/>
      </bottom>
      <diagonal/>
    </border>
  </borders>
  <cellStyleXfs count="8">
    <xf numFmtId="0" fontId="0" fillId="0" borderId="0"/>
    <xf numFmtId="0" fontId="42" fillId="0" borderId="0"/>
    <xf numFmtId="0" fontId="42" fillId="0" borderId="0"/>
    <xf numFmtId="0" fontId="38" fillId="0" borderId="0"/>
    <xf numFmtId="0" fontId="44" fillId="0" borderId="0"/>
    <xf numFmtId="0" fontId="44" fillId="0" borderId="0"/>
    <xf numFmtId="0" fontId="38" fillId="0" borderId="0"/>
    <xf numFmtId="0" fontId="38" fillId="0" borderId="0"/>
  </cellStyleXfs>
  <cellXfs count="356"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vertical="center" wrapText="1" readingOrder="2"/>
    </xf>
    <xf numFmtId="0" fontId="15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5" fillId="0" borderId="2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8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8" fillId="2" borderId="0" xfId="0" applyFont="1" applyFill="1" applyAlignment="1">
      <alignment horizontal="left" vertical="center" wrapText="1"/>
    </xf>
    <xf numFmtId="0" fontId="35" fillId="2" borderId="13" xfId="0" applyFont="1" applyFill="1" applyBorder="1" applyAlignment="1">
      <alignment horizontal="justify" vertical="center" wrapText="1" readingOrder="2"/>
    </xf>
    <xf numFmtId="0" fontId="35" fillId="2" borderId="14" xfId="0" applyFont="1" applyFill="1" applyBorder="1" applyAlignment="1">
      <alignment horizontal="justify" vertical="center" wrapText="1" readingOrder="2"/>
    </xf>
    <xf numFmtId="0" fontId="7" fillId="2" borderId="14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justify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18" fillId="0" borderId="38" xfId="0" applyFont="1" applyBorder="1" applyAlignment="1">
      <alignment horizontal="center"/>
    </xf>
    <xf numFmtId="167" fontId="18" fillId="0" borderId="39" xfId="0" applyNumberFormat="1" applyFont="1" applyBorder="1" applyAlignment="1">
      <alignment horizontal="left" vertical="top"/>
    </xf>
    <xf numFmtId="167" fontId="18" fillId="0" borderId="33" xfId="0" applyNumberFormat="1" applyFont="1" applyBorder="1" applyAlignment="1">
      <alignment horizontal="left" vertical="top"/>
    </xf>
    <xf numFmtId="0" fontId="25" fillId="0" borderId="3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14" fillId="0" borderId="34" xfId="0" applyFont="1" applyBorder="1" applyAlignment="1">
      <alignment horizontal="right" vertical="center" readingOrder="2"/>
    </xf>
    <xf numFmtId="0" fontId="10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39" xfId="0" applyFont="1" applyBorder="1" applyAlignment="1">
      <alignment horizontal="left" vertical="top"/>
    </xf>
    <xf numFmtId="0" fontId="7" fillId="2" borderId="14" xfId="0" applyFont="1" applyFill="1" applyBorder="1" applyAlignment="1">
      <alignment horizontal="right" vertical="center" wrapText="1"/>
    </xf>
    <xf numFmtId="0" fontId="36" fillId="2" borderId="17" xfId="0" applyFont="1" applyFill="1" applyBorder="1" applyAlignment="1">
      <alignment horizontal="right" vertical="center" readingOrder="2"/>
    </xf>
    <xf numFmtId="0" fontId="28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4" fillId="2" borderId="12" xfId="0" applyFont="1" applyFill="1" applyBorder="1" applyAlignment="1">
      <alignment horizontal="left" vertical="center"/>
    </xf>
    <xf numFmtId="0" fontId="36" fillId="2" borderId="16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center" vertical="center" wrapText="1" readingOrder="2"/>
    </xf>
    <xf numFmtId="169" fontId="6" fillId="0" borderId="4" xfId="0" applyNumberFormat="1" applyFont="1" applyBorder="1" applyAlignment="1">
      <alignment horizontal="right"/>
    </xf>
    <xf numFmtId="169" fontId="6" fillId="0" borderId="3" xfId="0" applyNumberFormat="1" applyFont="1" applyBorder="1" applyAlignment="1">
      <alignment horizontal="right"/>
    </xf>
    <xf numFmtId="0" fontId="5" fillId="0" borderId="44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18" fillId="0" borderId="37" xfId="0" applyFont="1" applyBorder="1" applyAlignment="1">
      <alignment horizontal="left" vertical="top"/>
    </xf>
    <xf numFmtId="0" fontId="19" fillId="0" borderId="38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9" fontId="6" fillId="0" borderId="47" xfId="0" applyNumberFormat="1" applyFont="1" applyBorder="1" applyAlignment="1">
      <alignment horizontal="right"/>
    </xf>
    <xf numFmtId="169" fontId="6" fillId="0" borderId="48" xfId="0" applyNumberFormat="1" applyFont="1" applyBorder="1" applyAlignment="1">
      <alignment horizontal="right"/>
    </xf>
    <xf numFmtId="169" fontId="6" fillId="0" borderId="49" xfId="0" applyNumberFormat="1" applyFont="1" applyBorder="1" applyAlignment="1">
      <alignment horizontal="right"/>
    </xf>
    <xf numFmtId="169" fontId="6" fillId="0" borderId="53" xfId="0" applyNumberFormat="1" applyFont="1" applyBorder="1" applyAlignment="1">
      <alignment horizontal="right"/>
    </xf>
    <xf numFmtId="169" fontId="6" fillId="0" borderId="55" xfId="0" applyNumberFormat="1" applyFont="1" applyBorder="1" applyAlignment="1">
      <alignment horizontal="right"/>
    </xf>
    <xf numFmtId="169" fontId="6" fillId="0" borderId="56" xfId="0" applyNumberFormat="1" applyFont="1" applyBorder="1" applyAlignment="1">
      <alignment horizontal="right"/>
    </xf>
    <xf numFmtId="169" fontId="6" fillId="0" borderId="57" xfId="0" applyNumberFormat="1" applyFont="1" applyBorder="1" applyAlignment="1">
      <alignment horizontal="right"/>
    </xf>
    <xf numFmtId="169" fontId="5" fillId="0" borderId="58" xfId="0" applyNumberFormat="1" applyFont="1" applyBorder="1" applyAlignment="1">
      <alignment horizontal="right"/>
    </xf>
    <xf numFmtId="169" fontId="5" fillId="0" borderId="59" xfId="0" applyNumberFormat="1" applyFont="1" applyBorder="1" applyAlignment="1">
      <alignment horizontal="right"/>
    </xf>
    <xf numFmtId="169" fontId="5" fillId="0" borderId="60" xfId="0" applyNumberFormat="1" applyFont="1" applyBorder="1" applyAlignment="1">
      <alignment horizontal="right"/>
    </xf>
    <xf numFmtId="0" fontId="5" fillId="0" borderId="37" xfId="0" applyFont="1" applyBorder="1" applyAlignment="1">
      <alignment horizontal="center"/>
    </xf>
    <xf numFmtId="0" fontId="41" fillId="0" borderId="31" xfId="0" applyFont="1" applyBorder="1" applyAlignment="1">
      <alignment horizontal="right" vertical="center" readingOrder="2"/>
    </xf>
    <xf numFmtId="0" fontId="41" fillId="0" borderId="8" xfId="0" applyFont="1" applyBorder="1" applyAlignment="1">
      <alignment horizontal="right" vertical="center" readingOrder="2"/>
    </xf>
    <xf numFmtId="0" fontId="8" fillId="2" borderId="0" xfId="0" applyFont="1" applyFill="1" applyAlignment="1">
      <alignment horizontal="left"/>
    </xf>
    <xf numFmtId="168" fontId="43" fillId="0" borderId="65" xfId="1" applyNumberFormat="1" applyFont="1" applyBorder="1" applyAlignment="1">
      <alignment horizontal="right" vertical="center"/>
    </xf>
    <xf numFmtId="168" fontId="43" fillId="0" borderId="66" xfId="1" applyNumberFormat="1" applyFont="1" applyBorder="1" applyAlignment="1">
      <alignment horizontal="right" vertical="center"/>
    </xf>
    <xf numFmtId="0" fontId="37" fillId="0" borderId="22" xfId="0" applyFont="1" applyBorder="1" applyAlignment="1">
      <alignment horizontal="right" vertical="center" readingOrder="2"/>
    </xf>
    <xf numFmtId="0" fontId="37" fillId="0" borderId="67" xfId="0" applyFont="1" applyBorder="1" applyAlignment="1">
      <alignment horizontal="right" vertical="center" readingOrder="2"/>
    </xf>
    <xf numFmtId="0" fontId="8" fillId="2" borderId="67" xfId="0" applyFont="1" applyFill="1" applyBorder="1" applyAlignment="1">
      <alignment horizontal="right"/>
    </xf>
    <xf numFmtId="0" fontId="5" fillId="0" borderId="68" xfId="0" applyFont="1" applyBorder="1" applyAlignment="1">
      <alignment horizontal="left" vertical="top"/>
    </xf>
    <xf numFmtId="0" fontId="5" fillId="0" borderId="12" xfId="0" applyFont="1" applyBorder="1" applyAlignment="1">
      <alignment horizontal="right"/>
    </xf>
    <xf numFmtId="168" fontId="43" fillId="0" borderId="41" xfId="1" applyNumberFormat="1" applyFont="1" applyBorder="1" applyAlignment="1">
      <alignment horizontal="right" vertical="center"/>
    </xf>
    <xf numFmtId="168" fontId="43" fillId="0" borderId="42" xfId="1" applyNumberFormat="1" applyFont="1" applyBorder="1" applyAlignment="1">
      <alignment horizontal="right" vertical="center"/>
    </xf>
    <xf numFmtId="168" fontId="43" fillId="0" borderId="69" xfId="1" applyNumberFormat="1" applyFont="1" applyBorder="1" applyAlignment="1">
      <alignment horizontal="right" vertical="center"/>
    </xf>
    <xf numFmtId="168" fontId="43" fillId="0" borderId="70" xfId="1" applyNumberFormat="1" applyFont="1" applyBorder="1" applyAlignment="1">
      <alignment horizontal="right" vertical="center"/>
    </xf>
    <xf numFmtId="0" fontId="18" fillId="0" borderId="31" xfId="0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8" fontId="40" fillId="0" borderId="71" xfId="1" applyNumberFormat="1" applyFont="1" applyBorder="1" applyAlignment="1">
      <alignment horizontal="right" vertical="center"/>
    </xf>
    <xf numFmtId="168" fontId="40" fillId="0" borderId="62" xfId="1" applyNumberFormat="1" applyFont="1" applyBorder="1" applyAlignment="1">
      <alignment horizontal="right" vertical="center"/>
    </xf>
    <xf numFmtId="168" fontId="40" fillId="0" borderId="63" xfId="1" applyNumberFormat="1" applyFont="1" applyBorder="1" applyAlignment="1">
      <alignment horizontal="right" vertical="center"/>
    </xf>
    <xf numFmtId="165" fontId="23" fillId="0" borderId="58" xfId="0" applyNumberFormat="1" applyFont="1" applyBorder="1" applyAlignment="1">
      <alignment horizontal="right"/>
    </xf>
    <xf numFmtId="169" fontId="23" fillId="0" borderId="59" xfId="0" applyNumberFormat="1" applyFont="1" applyBorder="1" applyAlignment="1">
      <alignment horizontal="right"/>
    </xf>
    <xf numFmtId="169" fontId="23" fillId="0" borderId="72" xfId="0" applyNumberFormat="1" applyFont="1" applyBorder="1" applyAlignment="1">
      <alignment horizontal="right"/>
    </xf>
    <xf numFmtId="170" fontId="43" fillId="0" borderId="73" xfId="1" applyNumberFormat="1" applyFont="1" applyBorder="1" applyAlignment="1">
      <alignment horizontal="right" vertical="center"/>
    </xf>
    <xf numFmtId="170" fontId="43" fillId="0" borderId="74" xfId="1" applyNumberFormat="1" applyFont="1" applyBorder="1" applyAlignment="1">
      <alignment horizontal="right" vertical="center"/>
    </xf>
    <xf numFmtId="170" fontId="43" fillId="0" borderId="0" xfId="1" applyNumberFormat="1" applyFont="1" applyAlignment="1">
      <alignment horizontal="right" vertical="center"/>
    </xf>
    <xf numFmtId="170" fontId="43" fillId="0" borderId="75" xfId="1" applyNumberFormat="1" applyFont="1" applyBorder="1" applyAlignment="1">
      <alignment horizontal="right" vertical="center"/>
    </xf>
    <xf numFmtId="170" fontId="43" fillId="0" borderId="76" xfId="1" applyNumberFormat="1" applyFont="1" applyBorder="1" applyAlignment="1">
      <alignment horizontal="right" vertical="center"/>
    </xf>
    <xf numFmtId="170" fontId="43" fillId="0" borderId="77" xfId="1" applyNumberFormat="1" applyFont="1" applyBorder="1" applyAlignment="1">
      <alignment horizontal="right" vertical="center"/>
    </xf>
    <xf numFmtId="0" fontId="5" fillId="0" borderId="0" xfId="0" applyFont="1"/>
    <xf numFmtId="0" fontId="24" fillId="0" borderId="8" xfId="0" applyFont="1" applyBorder="1" applyAlignment="1">
      <alignment horizontal="right" vertical="center" wrapText="1" readingOrder="2"/>
    </xf>
    <xf numFmtId="0" fontId="18" fillId="0" borderId="5" xfId="0" applyFont="1" applyBorder="1" applyAlignment="1">
      <alignment horizontal="center"/>
    </xf>
    <xf numFmtId="168" fontId="43" fillId="0" borderId="78" xfId="2" applyNumberFormat="1" applyFont="1" applyBorder="1" applyAlignment="1">
      <alignment horizontal="right" vertical="center"/>
    </xf>
    <xf numFmtId="168" fontId="43" fillId="0" borderId="66" xfId="2" applyNumberFormat="1" applyFont="1" applyBorder="1" applyAlignment="1">
      <alignment horizontal="right" vertical="center"/>
    </xf>
    <xf numFmtId="168" fontId="43" fillId="0" borderId="79" xfId="2" applyNumberFormat="1" applyFont="1" applyBorder="1" applyAlignment="1">
      <alignment horizontal="right" vertical="center"/>
    </xf>
    <xf numFmtId="168" fontId="43" fillId="0" borderId="22" xfId="2" applyNumberFormat="1" applyFont="1" applyBorder="1" applyAlignment="1">
      <alignment horizontal="right" vertical="center"/>
    </xf>
    <xf numFmtId="168" fontId="43" fillId="0" borderId="67" xfId="2" applyNumberFormat="1" applyFont="1" applyBorder="1" applyAlignment="1">
      <alignment horizontal="right" vertical="center"/>
    </xf>
    <xf numFmtId="168" fontId="43" fillId="0" borderId="15" xfId="2" applyNumberFormat="1" applyFont="1" applyBorder="1" applyAlignment="1">
      <alignment horizontal="right" vertical="center"/>
    </xf>
    <xf numFmtId="168" fontId="18" fillId="0" borderId="12" xfId="0" applyNumberFormat="1" applyFont="1" applyBorder="1" applyAlignment="1">
      <alignment horizontal="right"/>
    </xf>
    <xf numFmtId="168" fontId="43" fillId="0" borderId="80" xfId="2" applyNumberFormat="1" applyFont="1" applyBorder="1" applyAlignment="1">
      <alignment horizontal="right" vertical="center"/>
    </xf>
    <xf numFmtId="168" fontId="43" fillId="0" borderId="70" xfId="2" applyNumberFormat="1" applyFont="1" applyBorder="1" applyAlignment="1">
      <alignment horizontal="right" vertical="center"/>
    </xf>
    <xf numFmtId="169" fontId="17" fillId="0" borderId="81" xfId="0" applyNumberFormat="1" applyFont="1" applyBorder="1" applyAlignment="1">
      <alignment horizontal="right"/>
    </xf>
    <xf numFmtId="169" fontId="17" fillId="0" borderId="82" xfId="0" applyNumberFormat="1" applyFont="1" applyBorder="1" applyAlignment="1">
      <alignment horizontal="right"/>
    </xf>
    <xf numFmtId="169" fontId="17" fillId="0" borderId="83" xfId="0" applyNumberFormat="1" applyFont="1" applyBorder="1" applyAlignment="1">
      <alignment horizontal="right"/>
    </xf>
    <xf numFmtId="169" fontId="17" fillId="0" borderId="7" xfId="0" applyNumberFormat="1" applyFont="1" applyBorder="1" applyAlignment="1">
      <alignment horizontal="right"/>
    </xf>
    <xf numFmtId="169" fontId="17" fillId="0" borderId="67" xfId="0" applyNumberFormat="1" applyFont="1" applyBorder="1" applyAlignment="1">
      <alignment horizontal="right"/>
    </xf>
    <xf numFmtId="0" fontId="18" fillId="0" borderId="68" xfId="0" applyFont="1" applyBorder="1" applyAlignment="1">
      <alignment horizontal="left" vertical="top"/>
    </xf>
    <xf numFmtId="169" fontId="5" fillId="0" borderId="84" xfId="0" applyNumberFormat="1" applyFont="1" applyBorder="1" applyAlignment="1">
      <alignment horizontal="right"/>
    </xf>
    <xf numFmtId="169" fontId="5" fillId="0" borderId="12" xfId="0" applyNumberFormat="1" applyFont="1" applyBorder="1" applyAlignment="1">
      <alignment horizontal="right"/>
    </xf>
    <xf numFmtId="168" fontId="18" fillId="0" borderId="13" xfId="0" applyNumberFormat="1" applyFont="1" applyBorder="1" applyAlignment="1">
      <alignment horizontal="right"/>
    </xf>
    <xf numFmtId="0" fontId="5" fillId="0" borderId="38" xfId="0" applyFont="1" applyBorder="1" applyAlignment="1">
      <alignment horizontal="center"/>
    </xf>
    <xf numFmtId="166" fontId="5" fillId="0" borderId="85" xfId="0" applyNumberFormat="1" applyFont="1" applyBorder="1" applyAlignment="1">
      <alignment horizontal="left" vertical="top"/>
    </xf>
    <xf numFmtId="166" fontId="5" fillId="0" borderId="86" xfId="0" applyNumberFormat="1" applyFont="1" applyBorder="1" applyAlignment="1">
      <alignment horizontal="left" vertical="top"/>
    </xf>
    <xf numFmtId="166" fontId="5" fillId="0" borderId="87" xfId="0" applyNumberFormat="1" applyFont="1" applyBorder="1" applyAlignment="1">
      <alignment horizontal="left" vertical="top"/>
    </xf>
    <xf numFmtId="166" fontId="5" fillId="0" borderId="15" xfId="0" applyNumberFormat="1" applyFont="1" applyBorder="1" applyAlignment="1">
      <alignment horizontal="left" vertical="top"/>
    </xf>
    <xf numFmtId="0" fontId="35" fillId="2" borderId="20" xfId="0" applyFont="1" applyFill="1" applyBorder="1" applyAlignment="1">
      <alignment horizontal="justify" vertical="center" wrapText="1" readingOrder="2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64" fontId="18" fillId="0" borderId="29" xfId="0" applyNumberFormat="1" applyFont="1" applyBorder="1" applyAlignment="1">
      <alignment horizontal="center"/>
    </xf>
    <xf numFmtId="171" fontId="19" fillId="0" borderId="88" xfId="0" applyNumberFormat="1" applyFont="1" applyBorder="1" applyAlignment="1">
      <alignment horizontal="right"/>
    </xf>
    <xf numFmtId="168" fontId="40" fillId="0" borderId="12" xfId="2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right"/>
    </xf>
    <xf numFmtId="169" fontId="20" fillId="0" borderId="81" xfId="0" applyNumberFormat="1" applyFont="1" applyBorder="1" applyAlignment="1">
      <alignment horizontal="right"/>
    </xf>
    <xf numFmtId="169" fontId="20" fillId="0" borderId="82" xfId="0" applyNumberFormat="1" applyFont="1" applyBorder="1" applyAlignment="1">
      <alignment horizontal="right"/>
    </xf>
    <xf numFmtId="165" fontId="23" fillId="0" borderId="89" xfId="0" applyNumberFormat="1" applyFont="1" applyBorder="1" applyAlignment="1">
      <alignment horizontal="left" vertical="top"/>
    </xf>
    <xf numFmtId="165" fontId="23" fillId="0" borderId="45" xfId="0" applyNumberFormat="1" applyFont="1" applyBorder="1" applyAlignment="1">
      <alignment horizontal="left" vertical="top"/>
    </xf>
    <xf numFmtId="165" fontId="19" fillId="0" borderId="45" xfId="0" applyNumberFormat="1" applyFont="1" applyBorder="1" applyAlignment="1">
      <alignment horizontal="left" vertical="top"/>
    </xf>
    <xf numFmtId="165" fontId="23" fillId="0" borderId="46" xfId="0" applyNumberFormat="1" applyFont="1" applyBorder="1" applyAlignment="1">
      <alignment horizontal="left" vertical="top"/>
    </xf>
    <xf numFmtId="0" fontId="19" fillId="0" borderId="37" xfId="0" applyFont="1" applyBorder="1" applyAlignment="1">
      <alignment horizontal="left" vertical="top"/>
    </xf>
    <xf numFmtId="169" fontId="20" fillId="0" borderId="67" xfId="0" applyNumberFormat="1" applyFont="1" applyBorder="1" applyAlignment="1">
      <alignment horizontal="right"/>
    </xf>
    <xf numFmtId="169" fontId="20" fillId="0" borderId="12" xfId="0" applyNumberFormat="1" applyFont="1" applyBorder="1" applyAlignment="1">
      <alignment horizontal="right"/>
    </xf>
    <xf numFmtId="168" fontId="39" fillId="0" borderId="42" xfId="3" applyNumberFormat="1" applyFont="1" applyBorder="1" applyAlignment="1">
      <alignment horizontal="right" vertical="center"/>
    </xf>
    <xf numFmtId="168" fontId="39" fillId="0" borderId="51" xfId="3" applyNumberFormat="1" applyFont="1" applyBorder="1" applyAlignment="1">
      <alignment horizontal="right" vertical="center"/>
    </xf>
    <xf numFmtId="168" fontId="39" fillId="0" borderId="52" xfId="3" applyNumberFormat="1" applyFont="1" applyBorder="1" applyAlignment="1">
      <alignment horizontal="right" vertical="center"/>
    </xf>
    <xf numFmtId="168" fontId="39" fillId="0" borderId="54" xfId="3" applyNumberFormat="1" applyFont="1" applyBorder="1" applyAlignment="1">
      <alignment horizontal="right" vertical="center"/>
    </xf>
    <xf numFmtId="168" fontId="45" fillId="0" borderId="42" xfId="4" applyNumberFormat="1" applyFont="1" applyBorder="1" applyAlignment="1">
      <alignment horizontal="right" vertical="center"/>
    </xf>
    <xf numFmtId="0" fontId="35" fillId="2" borderId="12" xfId="0" applyFont="1" applyFill="1" applyBorder="1" applyAlignment="1">
      <alignment horizontal="justify" vertical="center" wrapText="1" readingOrder="2"/>
    </xf>
    <xf numFmtId="0" fontId="34" fillId="2" borderId="22" xfId="0" applyFont="1" applyFill="1" applyBorder="1" applyAlignment="1">
      <alignment horizontal="center" vertical="center" wrapText="1"/>
    </xf>
    <xf numFmtId="168" fontId="7" fillId="2" borderId="9" xfId="0" applyNumberFormat="1" applyFont="1" applyFill="1" applyBorder="1" applyAlignment="1">
      <alignment horizontal="justify" vertical="center"/>
    </xf>
    <xf numFmtId="0" fontId="34" fillId="2" borderId="67" xfId="0" applyFont="1" applyFill="1" applyBorder="1" applyAlignment="1">
      <alignment horizontal="center" vertical="center" wrapText="1"/>
    </xf>
    <xf numFmtId="168" fontId="45" fillId="0" borderId="51" xfId="4" applyNumberFormat="1" applyFont="1" applyBorder="1" applyAlignment="1">
      <alignment horizontal="right" vertical="center"/>
    </xf>
    <xf numFmtId="168" fontId="7" fillId="2" borderId="26" xfId="0" applyNumberFormat="1" applyFont="1" applyFill="1" applyBorder="1" applyAlignment="1">
      <alignment horizontal="justify" vertical="center"/>
    </xf>
    <xf numFmtId="168" fontId="45" fillId="0" borderId="52" xfId="4" applyNumberFormat="1" applyFont="1" applyBorder="1" applyAlignment="1">
      <alignment horizontal="right" vertical="center"/>
    </xf>
    <xf numFmtId="168" fontId="45" fillId="0" borderId="54" xfId="4" applyNumberFormat="1" applyFont="1" applyBorder="1" applyAlignment="1">
      <alignment horizontal="right" vertical="center"/>
    </xf>
    <xf numFmtId="168" fontId="7" fillId="2" borderId="97" xfId="0" applyNumberFormat="1" applyFont="1" applyFill="1" applyBorder="1" applyAlignment="1">
      <alignment horizontal="justify" vertical="center"/>
    </xf>
    <xf numFmtId="168" fontId="45" fillId="0" borderId="90" xfId="5" applyNumberFormat="1" applyFont="1" applyBorder="1" applyAlignment="1">
      <alignment horizontal="right" vertical="center"/>
    </xf>
    <xf numFmtId="168" fontId="45" fillId="0" borderId="41" xfId="5" applyNumberFormat="1" applyFont="1" applyBorder="1" applyAlignment="1">
      <alignment horizontal="right" vertical="center"/>
    </xf>
    <xf numFmtId="168" fontId="45" fillId="0" borderId="91" xfId="5" applyNumberFormat="1" applyFont="1" applyBorder="1" applyAlignment="1">
      <alignment horizontal="right" vertical="center"/>
    </xf>
    <xf numFmtId="168" fontId="45" fillId="0" borderId="42" xfId="5" applyNumberFormat="1" applyFont="1" applyBorder="1" applyAlignment="1">
      <alignment horizontal="right" vertical="center"/>
    </xf>
    <xf numFmtId="0" fontId="0" fillId="0" borderId="0" xfId="0"/>
    <xf numFmtId="0" fontId="36" fillId="2" borderId="104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right" vertical="center" readingOrder="2"/>
    </xf>
    <xf numFmtId="0" fontId="36" fillId="2" borderId="13" xfId="0" applyFont="1" applyFill="1" applyBorder="1" applyAlignment="1">
      <alignment horizontal="right" vertical="center" readingOrder="2"/>
    </xf>
    <xf numFmtId="0" fontId="34" fillId="2" borderId="13" xfId="0" applyFont="1" applyFill="1" applyBorder="1" applyAlignment="1">
      <alignment horizontal="left" vertical="center" readingOrder="2"/>
    </xf>
    <xf numFmtId="168" fontId="39" fillId="0" borderId="41" xfId="5" applyNumberFormat="1" applyFont="1" applyBorder="1" applyAlignment="1">
      <alignment horizontal="right" vertical="center"/>
    </xf>
    <xf numFmtId="168" fontId="39" fillId="0" borderId="42" xfId="5" applyNumberFormat="1" applyFont="1" applyBorder="1" applyAlignment="1">
      <alignment horizontal="right" vertical="center"/>
    </xf>
    <xf numFmtId="168" fontId="34" fillId="2" borderId="9" xfId="0" applyNumberFormat="1" applyFont="1" applyFill="1" applyBorder="1" applyAlignment="1">
      <alignment horizontal="justify" vertical="center"/>
    </xf>
    <xf numFmtId="0" fontId="36" fillId="2" borderId="20" xfId="0" applyFont="1" applyFill="1" applyBorder="1" applyAlignment="1">
      <alignment horizontal="left" vertical="center"/>
    </xf>
    <xf numFmtId="168" fontId="34" fillId="2" borderId="97" xfId="0" applyNumberFormat="1" applyFont="1" applyFill="1" applyBorder="1" applyAlignment="1">
      <alignment horizontal="justify" vertical="center"/>
    </xf>
    <xf numFmtId="168" fontId="34" fillId="2" borderId="100" xfId="0" applyNumberFormat="1" applyFont="1" applyFill="1" applyBorder="1" applyAlignment="1">
      <alignment horizontal="justify" vertical="center"/>
    </xf>
    <xf numFmtId="168" fontId="40" fillId="0" borderId="71" xfId="5" applyNumberFormat="1" applyFont="1" applyBorder="1" applyAlignment="1">
      <alignment horizontal="right" vertical="center"/>
    </xf>
    <xf numFmtId="168" fontId="40" fillId="0" borderId="62" xfId="5" applyNumberFormat="1" applyFont="1" applyBorder="1" applyAlignment="1">
      <alignment horizontal="right" vertical="center"/>
    </xf>
    <xf numFmtId="168" fontId="40" fillId="0" borderId="63" xfId="5" applyNumberFormat="1" applyFont="1" applyBorder="1" applyAlignment="1">
      <alignment horizontal="right" vertical="center"/>
    </xf>
    <xf numFmtId="168" fontId="39" fillId="0" borderId="90" xfId="6" applyNumberFormat="1" applyFont="1" applyBorder="1" applyAlignment="1">
      <alignment horizontal="right" vertical="center"/>
    </xf>
    <xf numFmtId="168" fontId="39" fillId="0" borderId="91" xfId="6" applyNumberFormat="1" applyFont="1" applyBorder="1" applyAlignment="1">
      <alignment horizontal="right" vertical="center"/>
    </xf>
    <xf numFmtId="168" fontId="39" fillId="0" borderId="41" xfId="6" applyNumberFormat="1" applyFont="1" applyBorder="1" applyAlignment="1">
      <alignment horizontal="right" vertical="center"/>
    </xf>
    <xf numFmtId="168" fontId="39" fillId="0" borderId="42" xfId="6" applyNumberFormat="1" applyFont="1" applyBorder="1" applyAlignment="1">
      <alignment horizontal="right" vertical="center"/>
    </xf>
    <xf numFmtId="168" fontId="36" fillId="2" borderId="9" xfId="0" applyNumberFormat="1" applyFont="1" applyFill="1" applyBorder="1" applyAlignment="1">
      <alignment horizontal="right" vertical="center"/>
    </xf>
    <xf numFmtId="168" fontId="36" fillId="2" borderId="97" xfId="0" applyNumberFormat="1" applyFont="1" applyFill="1" applyBorder="1" applyAlignment="1">
      <alignment horizontal="right" vertical="center"/>
    </xf>
    <xf numFmtId="168" fontId="36" fillId="2" borderId="100" xfId="0" applyNumberFormat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left" vertical="top"/>
    </xf>
    <xf numFmtId="166" fontId="5" fillId="0" borderId="5" xfId="0" applyNumberFormat="1" applyFont="1" applyBorder="1" applyAlignment="1">
      <alignment horizontal="left" vertical="top"/>
    </xf>
    <xf numFmtId="166" fontId="5" fillId="0" borderId="5" xfId="0" applyNumberFormat="1" applyFont="1" applyBorder="1" applyAlignment="1">
      <alignment horizontal="center" vertical="center" wrapText="1"/>
    </xf>
    <xf numFmtId="168" fontId="6" fillId="0" borderId="94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39" fillId="0" borderId="22" xfId="6" applyNumberFormat="1" applyFont="1" applyBorder="1" applyAlignment="1">
      <alignment horizontal="right" vertical="center"/>
    </xf>
    <xf numFmtId="168" fontId="39" fillId="0" borderId="67" xfId="6" applyNumberFormat="1" applyFont="1" applyBorder="1" applyAlignment="1">
      <alignment horizontal="right" vertical="center"/>
    </xf>
    <xf numFmtId="168" fontId="6" fillId="0" borderId="67" xfId="0" applyNumberFormat="1" applyFont="1" applyBorder="1" applyAlignment="1">
      <alignment horizontal="right"/>
    </xf>
    <xf numFmtId="168" fontId="39" fillId="0" borderId="15" xfId="6" applyNumberFormat="1" applyFont="1" applyBorder="1" applyAlignment="1">
      <alignment horizontal="right" vertical="center"/>
    </xf>
    <xf numFmtId="168" fontId="39" fillId="0" borderId="106" xfId="6" applyNumberFormat="1" applyFont="1" applyBorder="1" applyAlignment="1">
      <alignment horizontal="right" vertical="center"/>
    </xf>
    <xf numFmtId="168" fontId="39" fillId="0" borderId="94" xfId="6" applyNumberFormat="1" applyFont="1" applyBorder="1" applyAlignment="1">
      <alignment horizontal="right" vertical="center"/>
    </xf>
    <xf numFmtId="168" fontId="39" fillId="0" borderId="108" xfId="6" applyNumberFormat="1" applyFont="1" applyBorder="1" applyAlignment="1">
      <alignment horizontal="right" vertical="center"/>
    </xf>
    <xf numFmtId="168" fontId="39" fillId="0" borderId="1" xfId="6" applyNumberFormat="1" applyFont="1" applyBorder="1" applyAlignment="1">
      <alignment horizontal="right" vertical="center"/>
    </xf>
    <xf numFmtId="168" fontId="6" fillId="0" borderId="15" xfId="0" applyNumberFormat="1" applyFont="1" applyBorder="1" applyAlignment="1">
      <alignment horizontal="right"/>
    </xf>
    <xf numFmtId="165" fontId="6" fillId="0" borderId="88" xfId="0" applyNumberFormat="1" applyFont="1" applyBorder="1" applyAlignment="1">
      <alignment horizontal="right"/>
    </xf>
    <xf numFmtId="165" fontId="6" fillId="0" borderId="107" xfId="0" applyNumberFormat="1" applyFont="1" applyBorder="1" applyAlignment="1">
      <alignment horizontal="right"/>
    </xf>
    <xf numFmtId="165" fontId="6" fillId="0" borderId="109" xfId="0" applyNumberFormat="1" applyFont="1" applyBorder="1" applyAlignment="1">
      <alignment horizontal="right"/>
    </xf>
    <xf numFmtId="168" fontId="39" fillId="0" borderId="23" xfId="6" applyNumberFormat="1" applyFont="1" applyBorder="1" applyAlignment="1">
      <alignment horizontal="right" vertical="center"/>
    </xf>
    <xf numFmtId="168" fontId="39" fillId="0" borderId="110" xfId="6" applyNumberFormat="1" applyFont="1" applyBorder="1" applyAlignment="1">
      <alignment horizontal="right" vertical="center"/>
    </xf>
    <xf numFmtId="168" fontId="39" fillId="0" borderId="0" xfId="6" applyNumberFormat="1" applyFont="1" applyAlignment="1">
      <alignment horizontal="right" vertical="center"/>
    </xf>
    <xf numFmtId="165" fontId="6" fillId="0" borderId="11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168" fontId="40" fillId="0" borderId="71" xfId="6" applyNumberFormat="1" applyFont="1" applyBorder="1" applyAlignment="1">
      <alignment horizontal="right" vertical="center"/>
    </xf>
    <xf numFmtId="168" fontId="40" fillId="0" borderId="62" xfId="6" applyNumberFormat="1" applyFont="1" applyBorder="1" applyAlignment="1">
      <alignment horizontal="right" vertical="center"/>
    </xf>
    <xf numFmtId="168" fontId="40" fillId="0" borderId="63" xfId="6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/>
    </xf>
    <xf numFmtId="166" fontId="2" fillId="0" borderId="6" xfId="0" applyNumberFormat="1" applyFont="1" applyBorder="1" applyAlignment="1">
      <alignment horizontal="left" vertical="top"/>
    </xf>
    <xf numFmtId="166" fontId="2" fillId="0" borderId="40" xfId="0" applyNumberFormat="1" applyFont="1" applyBorder="1" applyAlignment="1">
      <alignment horizontal="left" vertical="top" wrapText="1"/>
    </xf>
    <xf numFmtId="168" fontId="39" fillId="0" borderId="90" xfId="7" applyNumberFormat="1" applyFont="1" applyBorder="1" applyAlignment="1">
      <alignment horizontal="right" vertical="center"/>
    </xf>
    <xf numFmtId="168" fontId="39" fillId="0" borderId="91" xfId="7" applyNumberFormat="1" applyFont="1" applyBorder="1" applyAlignment="1">
      <alignment horizontal="right" vertical="center"/>
    </xf>
    <xf numFmtId="168" fontId="39" fillId="0" borderId="41" xfId="7" applyNumberFormat="1" applyFont="1" applyBorder="1" applyAlignment="1">
      <alignment horizontal="right" vertical="center"/>
    </xf>
    <xf numFmtId="168" fontId="39" fillId="0" borderId="42" xfId="7" applyNumberFormat="1" applyFont="1" applyBorder="1" applyAlignment="1">
      <alignment horizontal="right" vertical="center"/>
    </xf>
    <xf numFmtId="0" fontId="13" fillId="0" borderId="38" xfId="0" applyFont="1" applyBorder="1" applyAlignment="1">
      <alignment horizontal="right"/>
    </xf>
    <xf numFmtId="168" fontId="40" fillId="0" borderId="92" xfId="7" applyNumberFormat="1" applyFont="1" applyBorder="1" applyAlignment="1">
      <alignment horizontal="right" vertical="center"/>
    </xf>
    <xf numFmtId="168" fontId="40" fillId="0" borderId="43" xfId="7" applyNumberFormat="1" applyFont="1" applyBorder="1" applyAlignment="1">
      <alignment horizontal="right" vertical="center"/>
    </xf>
    <xf numFmtId="168" fontId="40" fillId="0" borderId="71" xfId="7" applyNumberFormat="1" applyFont="1" applyBorder="1" applyAlignment="1">
      <alignment horizontal="right" vertical="center"/>
    </xf>
    <xf numFmtId="168" fontId="40" fillId="0" borderId="62" xfId="7" applyNumberFormat="1" applyFont="1" applyBorder="1" applyAlignment="1">
      <alignment horizontal="right" vertical="center"/>
    </xf>
    <xf numFmtId="168" fontId="40" fillId="0" borderId="63" xfId="7" applyNumberFormat="1" applyFont="1" applyBorder="1" applyAlignment="1">
      <alignment horizontal="right" vertical="center"/>
    </xf>
    <xf numFmtId="168" fontId="40" fillId="0" borderId="61" xfId="3" applyNumberFormat="1" applyFont="1" applyBorder="1" applyAlignment="1">
      <alignment horizontal="right" vertical="center"/>
    </xf>
    <xf numFmtId="168" fontId="40" fillId="0" borderId="62" xfId="3" applyNumberFormat="1" applyFont="1" applyBorder="1" applyAlignment="1">
      <alignment horizontal="right" vertical="center"/>
    </xf>
    <xf numFmtId="168" fontId="40" fillId="0" borderId="63" xfId="3" applyNumberFormat="1" applyFont="1" applyBorder="1" applyAlignment="1">
      <alignment horizontal="right" vertical="center"/>
    </xf>
    <xf numFmtId="168" fontId="40" fillId="0" borderId="50" xfId="3" applyNumberFormat="1" applyFont="1" applyBorder="1" applyAlignment="1">
      <alignment horizontal="right" vertical="center"/>
    </xf>
    <xf numFmtId="168" fontId="40" fillId="0" borderId="43" xfId="3" applyNumberFormat="1" applyFont="1" applyBorder="1" applyAlignment="1">
      <alignment horizontal="right" vertical="center"/>
    </xf>
    <xf numFmtId="0" fontId="33" fillId="2" borderId="93" xfId="0" applyFont="1" applyFill="1" applyBorder="1" applyAlignment="1">
      <alignment horizontal="left" vertical="center"/>
    </xf>
    <xf numFmtId="0" fontId="33" fillId="2" borderId="21" xfId="0" applyFont="1" applyFill="1" applyBorder="1" applyAlignment="1">
      <alignment horizontal="left" vertical="center"/>
    </xf>
    <xf numFmtId="0" fontId="33" fillId="2" borderId="17" xfId="0" applyFont="1" applyFill="1" applyBorder="1" applyAlignment="1">
      <alignment horizontal="justify" vertical="center" wrapText="1" readingOrder="2"/>
    </xf>
    <xf numFmtId="0" fontId="33" fillId="2" borderId="17" xfId="0" applyFont="1" applyFill="1" applyBorder="1" applyAlignment="1">
      <alignment horizontal="justify" vertical="center" readingOrder="2"/>
    </xf>
    <xf numFmtId="0" fontId="33" fillId="2" borderId="14" xfId="0" applyFont="1" applyFill="1" applyBorder="1" applyAlignment="1">
      <alignment horizontal="justify" vertical="center" wrapText="1" readingOrder="2"/>
    </xf>
    <xf numFmtId="168" fontId="40" fillId="0" borderId="71" xfId="4" applyNumberFormat="1" applyFont="1" applyBorder="1" applyAlignment="1">
      <alignment horizontal="right" vertical="center"/>
    </xf>
    <xf numFmtId="168" fontId="40" fillId="0" borderId="62" xfId="4" applyNumberFormat="1" applyFont="1" applyBorder="1" applyAlignment="1">
      <alignment horizontal="right" vertical="center"/>
    </xf>
    <xf numFmtId="168" fontId="40" fillId="0" borderId="63" xfId="4" applyNumberFormat="1" applyFont="1" applyBorder="1" applyAlignment="1">
      <alignment horizontal="right" vertical="center"/>
    </xf>
    <xf numFmtId="168" fontId="40" fillId="0" borderId="95" xfId="4" applyNumberFormat="1" applyFont="1" applyBorder="1" applyAlignment="1">
      <alignment horizontal="right" vertical="center"/>
    </xf>
    <xf numFmtId="168" fontId="40" fillId="0" borderId="96" xfId="4" applyNumberFormat="1" applyFont="1" applyBorder="1" applyAlignment="1">
      <alignment horizontal="right" vertical="center"/>
    </xf>
    <xf numFmtId="168" fontId="40" fillId="0" borderId="92" xfId="5" applyNumberFormat="1" applyFont="1" applyBorder="1" applyAlignment="1">
      <alignment horizontal="right" vertical="center"/>
    </xf>
    <xf numFmtId="168" fontId="40" fillId="0" borderId="43" xfId="5" applyNumberFormat="1" applyFont="1" applyBorder="1" applyAlignment="1">
      <alignment horizontal="right" vertical="center"/>
    </xf>
    <xf numFmtId="168" fontId="40" fillId="0" borderId="105" xfId="6" applyNumberFormat="1" applyFont="1" applyBorder="1" applyAlignment="1">
      <alignment horizontal="right" vertical="center"/>
    </xf>
    <xf numFmtId="168" fontId="40" fillId="0" borderId="92" xfId="6" applyNumberFormat="1" applyFont="1" applyBorder="1" applyAlignment="1">
      <alignment horizontal="right" vertical="center"/>
    </xf>
    <xf numFmtId="168" fontId="40" fillId="0" borderId="43" xfId="6" applyNumberFormat="1" applyFont="1" applyBorder="1" applyAlignment="1">
      <alignment horizontal="right" vertical="center"/>
    </xf>
    <xf numFmtId="0" fontId="33" fillId="2" borderId="17" xfId="0" applyFont="1" applyFill="1" applyBorder="1" applyAlignment="1">
      <alignment horizontal="right" vertical="center" readingOrder="2"/>
    </xf>
    <xf numFmtId="0" fontId="33" fillId="2" borderId="1" xfId="0" applyFont="1" applyFill="1" applyBorder="1" applyAlignment="1">
      <alignment horizontal="right" vertical="center" readingOrder="2"/>
    </xf>
    <xf numFmtId="0" fontId="33" fillId="2" borderId="16" xfId="0" applyFont="1" applyFill="1" applyBorder="1" applyAlignment="1">
      <alignment horizontal="left" vertical="center"/>
    </xf>
    <xf numFmtId="0" fontId="33" fillId="2" borderId="104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 readingOrder="2"/>
    </xf>
    <xf numFmtId="0" fontId="9" fillId="0" borderId="8" xfId="0" applyFont="1" applyBorder="1" applyAlignment="1">
      <alignment horizontal="right" vertical="center" wrapText="1" readingOrder="2"/>
    </xf>
    <xf numFmtId="0" fontId="9" fillId="0" borderId="38" xfId="0" applyFont="1" applyBorder="1"/>
    <xf numFmtId="165" fontId="9" fillId="0" borderId="89" xfId="0" applyNumberFormat="1" applyFont="1" applyBorder="1" applyAlignment="1">
      <alignment horizontal="left" vertical="top"/>
    </xf>
    <xf numFmtId="165" fontId="9" fillId="0" borderId="45" xfId="0" applyNumberFormat="1" applyFont="1" applyBorder="1" applyAlignment="1">
      <alignment horizontal="left" vertical="top"/>
    </xf>
    <xf numFmtId="0" fontId="9" fillId="0" borderId="7" xfId="0" applyFont="1" applyBorder="1" applyAlignment="1">
      <alignment horizontal="left" vertical="center" wrapText="1"/>
    </xf>
    <xf numFmtId="165" fontId="9" fillId="0" borderId="46" xfId="0" applyNumberFormat="1" applyFont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 readingOrder="2"/>
    </xf>
    <xf numFmtId="0" fontId="34" fillId="0" borderId="2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readingOrder="2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justify" vertical="center"/>
    </xf>
    <xf numFmtId="0" fontId="7" fillId="2" borderId="28" xfId="0" applyFont="1" applyFill="1" applyBorder="1" applyAlignment="1">
      <alignment horizontal="justify" vertical="center"/>
    </xf>
    <xf numFmtId="0" fontId="7" fillId="2" borderId="98" xfId="0" applyFont="1" applyFill="1" applyBorder="1" applyAlignment="1">
      <alignment horizontal="justify" vertical="center"/>
    </xf>
    <xf numFmtId="0" fontId="7" fillId="2" borderId="99" xfId="0" applyFont="1" applyFill="1" applyBorder="1" applyAlignment="1">
      <alignment horizontal="justify" vertical="center"/>
    </xf>
    <xf numFmtId="0" fontId="34" fillId="2" borderId="101" xfId="0" applyFont="1" applyFill="1" applyBorder="1" applyAlignment="1">
      <alignment horizontal="justify" vertical="center"/>
    </xf>
    <xf numFmtId="0" fontId="34" fillId="2" borderId="100" xfId="0" applyFont="1" applyFill="1" applyBorder="1" applyAlignment="1">
      <alignment horizontal="justify" vertical="center"/>
    </xf>
    <xf numFmtId="0" fontId="7" fillId="2" borderId="25" xfId="0" applyFont="1" applyFill="1" applyBorder="1" applyAlignment="1">
      <alignment horizontal="justify" vertical="center"/>
    </xf>
    <xf numFmtId="0" fontId="7" fillId="2" borderId="26" xfId="0" applyFont="1" applyFill="1" applyBorder="1" applyAlignment="1">
      <alignment horizontal="justify" vertical="center"/>
    </xf>
    <xf numFmtId="0" fontId="28" fillId="2" borderId="0" xfId="0" applyFont="1" applyFill="1" applyAlignment="1">
      <alignment horizontal="left" vertical="center" wrapText="1"/>
    </xf>
    <xf numFmtId="0" fontId="34" fillId="2" borderId="9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left" vertical="center"/>
    </xf>
    <xf numFmtId="0" fontId="30" fillId="2" borderId="15" xfId="0" applyFont="1" applyFill="1" applyBorder="1" applyAlignment="1">
      <alignment horizontal="left" vertical="center"/>
    </xf>
    <xf numFmtId="0" fontId="34" fillId="2" borderId="22" xfId="0" applyFont="1" applyFill="1" applyBorder="1" applyAlignment="1">
      <alignment horizontal="justify" vertical="center"/>
    </xf>
    <xf numFmtId="0" fontId="34" fillId="2" borderId="67" xfId="0" applyFont="1" applyFill="1" applyBorder="1" applyAlignment="1">
      <alignment horizontal="justify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justify" vertical="center" wrapText="1"/>
    </xf>
    <xf numFmtId="0" fontId="34" fillId="2" borderId="67" xfId="0" applyFont="1" applyFill="1" applyBorder="1" applyAlignment="1">
      <alignment horizontal="justify" vertical="center" wrapText="1"/>
    </xf>
    <xf numFmtId="0" fontId="31" fillId="2" borderId="10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justify" vertical="center" wrapText="1"/>
    </xf>
    <xf numFmtId="0" fontId="30" fillId="2" borderId="0" xfId="0" applyFont="1" applyFill="1" applyAlignment="1">
      <alignment horizontal="justify" vertical="center" wrapText="1"/>
    </xf>
    <xf numFmtId="0" fontId="35" fillId="2" borderId="20" xfId="0" applyFont="1" applyFill="1" applyBorder="1" applyAlignment="1">
      <alignment horizontal="justify" vertical="center" wrapText="1" readingOrder="2"/>
    </xf>
    <xf numFmtId="0" fontId="35" fillId="2" borderId="13" xfId="0" applyFont="1" applyFill="1" applyBorder="1" applyAlignment="1">
      <alignment horizontal="justify" vertical="center" wrapText="1" readingOrder="2"/>
    </xf>
    <xf numFmtId="0" fontId="34" fillId="2" borderId="23" xfId="0" applyFont="1" applyFill="1" applyBorder="1" applyAlignment="1">
      <alignment horizontal="justify" vertical="center" wrapText="1"/>
    </xf>
    <xf numFmtId="0" fontId="34" fillId="2" borderId="24" xfId="0" applyFont="1" applyFill="1" applyBorder="1" applyAlignment="1">
      <alignment horizontal="justify" vertical="center" wrapText="1"/>
    </xf>
    <xf numFmtId="0" fontId="34" fillId="2" borderId="94" xfId="0" applyFont="1" applyFill="1" applyBorder="1" applyAlignment="1">
      <alignment horizontal="justify" vertical="center" wrapText="1"/>
    </xf>
    <xf numFmtId="0" fontId="34" fillId="2" borderId="1" xfId="0" applyFont="1" applyFill="1" applyBorder="1" applyAlignment="1">
      <alignment horizontal="justify" vertical="center" wrapTex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justify" vertical="center" wrapText="1" readingOrder="2"/>
    </xf>
    <xf numFmtId="0" fontId="32" fillId="2" borderId="15" xfId="0" applyFont="1" applyFill="1" applyBorder="1" applyAlignment="1">
      <alignment horizontal="justify" vertical="center" wrapText="1" readingOrder="2"/>
    </xf>
    <xf numFmtId="0" fontId="33" fillId="2" borderId="19" xfId="0" applyFont="1" applyFill="1" applyBorder="1" applyAlignment="1">
      <alignment horizontal="center" vertical="center" readingOrder="2"/>
    </xf>
    <xf numFmtId="0" fontId="33" fillId="2" borderId="11" xfId="0" applyFont="1" applyFill="1" applyBorder="1" applyAlignment="1">
      <alignment horizontal="center" vertical="center" readingOrder="2"/>
    </xf>
    <xf numFmtId="168" fontId="34" fillId="2" borderId="27" xfId="0" applyNumberFormat="1" applyFont="1" applyFill="1" applyBorder="1" applyAlignment="1">
      <alignment horizontal="center" vertical="center"/>
    </xf>
    <xf numFmtId="168" fontId="34" fillId="2" borderId="28" xfId="0" applyNumberFormat="1" applyFont="1" applyFill="1" applyBorder="1" applyAlignment="1">
      <alignment horizontal="center" vertical="center"/>
    </xf>
    <xf numFmtId="168" fontId="34" fillId="2" borderId="101" xfId="0" applyNumberFormat="1" applyFont="1" applyFill="1" applyBorder="1" applyAlignment="1">
      <alignment horizontal="center" vertical="center"/>
    </xf>
    <xf numFmtId="0" fontId="34" fillId="2" borderId="100" xfId="0" applyFont="1" applyFill="1" applyBorder="1" applyAlignment="1">
      <alignment horizontal="center" vertical="center"/>
    </xf>
    <xf numFmtId="168" fontId="34" fillId="2" borderId="98" xfId="0" applyNumberFormat="1" applyFont="1" applyFill="1" applyBorder="1" applyAlignment="1">
      <alignment horizontal="center" vertical="center"/>
    </xf>
    <xf numFmtId="168" fontId="34" fillId="2" borderId="99" xfId="0" applyNumberFormat="1" applyFont="1" applyFill="1" applyBorder="1" applyAlignment="1">
      <alignment horizontal="center" vertical="center"/>
    </xf>
    <xf numFmtId="168" fontId="34" fillId="2" borderId="25" xfId="0" applyNumberFormat="1" applyFont="1" applyFill="1" applyBorder="1" applyAlignment="1">
      <alignment horizontal="center" vertical="center"/>
    </xf>
    <xf numFmtId="168" fontId="34" fillId="2" borderId="26" xfId="0" applyNumberFormat="1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 wrapText="1" readingOrder="2"/>
    </xf>
    <xf numFmtId="0" fontId="35" fillId="2" borderId="13" xfId="0" applyFont="1" applyFill="1" applyBorder="1" applyAlignment="1">
      <alignment horizontal="center" vertical="center" wrapText="1" readingOrder="2"/>
    </xf>
    <xf numFmtId="0" fontId="33" fillId="2" borderId="0" xfId="0" applyFont="1" applyFill="1" applyAlignment="1">
      <alignment horizontal="center" vertical="center" readingOrder="2"/>
    </xf>
    <xf numFmtId="0" fontId="34" fillId="2" borderId="15" xfId="0" applyFont="1" applyFill="1" applyBorder="1" applyAlignment="1">
      <alignment horizontal="justify" vertical="center"/>
    </xf>
    <xf numFmtId="0" fontId="34" fillId="2" borderId="15" xfId="0" applyFont="1" applyFill="1" applyBorder="1" applyAlignment="1">
      <alignment horizontal="justify" vertical="center" wrapText="1"/>
    </xf>
    <xf numFmtId="0" fontId="34" fillId="2" borderId="21" xfId="0" applyFont="1" applyFill="1" applyBorder="1" applyAlignment="1">
      <alignment horizontal="justify" vertical="center" wrapText="1"/>
    </xf>
    <xf numFmtId="0" fontId="34" fillId="2" borderId="14" xfId="0" applyFont="1" applyFill="1" applyBorder="1" applyAlignment="1">
      <alignment horizontal="justify" vertical="center" wrapText="1"/>
    </xf>
    <xf numFmtId="0" fontId="32" fillId="2" borderId="22" xfId="0" applyFont="1" applyFill="1" applyBorder="1" applyAlignment="1">
      <alignment horizontal="right" vertical="center" readingOrder="2"/>
    </xf>
    <xf numFmtId="0" fontId="32" fillId="2" borderId="15" xfId="0" applyFont="1" applyFill="1" applyBorder="1" applyAlignment="1">
      <alignment horizontal="right" vertical="center" readingOrder="2"/>
    </xf>
    <xf numFmtId="168" fontId="36" fillId="2" borderId="25" xfId="0" applyNumberFormat="1" applyFont="1" applyFill="1" applyBorder="1" applyAlignment="1">
      <alignment horizontal="right" vertical="center"/>
    </xf>
    <xf numFmtId="0" fontId="36" fillId="2" borderId="26" xfId="0" applyFont="1" applyFill="1" applyBorder="1" applyAlignment="1">
      <alignment horizontal="right" vertical="center"/>
    </xf>
    <xf numFmtId="168" fontId="36" fillId="2" borderId="101" xfId="0" applyNumberFormat="1" applyFont="1" applyFill="1" applyBorder="1" applyAlignment="1">
      <alignment horizontal="right" vertical="center"/>
    </xf>
    <xf numFmtId="0" fontId="36" fillId="2" borderId="100" xfId="0" applyFont="1" applyFill="1" applyBorder="1" applyAlignment="1">
      <alignment horizontal="right" vertical="center"/>
    </xf>
    <xf numFmtId="168" fontId="36" fillId="2" borderId="102" xfId="0" applyNumberFormat="1" applyFont="1" applyFill="1" applyBorder="1" applyAlignment="1">
      <alignment horizontal="right" vertical="center"/>
    </xf>
    <xf numFmtId="0" fontId="36" fillId="2" borderId="103" xfId="0" applyFont="1" applyFill="1" applyBorder="1" applyAlignment="1">
      <alignment horizontal="right" vertical="center"/>
    </xf>
    <xf numFmtId="0" fontId="33" fillId="2" borderId="19" xfId="0" applyFont="1" applyFill="1" applyBorder="1" applyAlignment="1">
      <alignment horizontal="center" vertical="center" wrapText="1" readingOrder="2"/>
    </xf>
    <xf numFmtId="0" fontId="33" fillId="2" borderId="11" xfId="0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27" fillId="2" borderId="0" xfId="0" applyFont="1" applyFill="1" applyAlignment="1">
      <alignment horizontal="center" wrapText="1"/>
    </xf>
    <xf numFmtId="0" fontId="27" fillId="2" borderId="6" xfId="0" applyFont="1" applyFill="1" applyBorder="1" applyAlignment="1">
      <alignment horizontal="center" wrapText="1"/>
    </xf>
    <xf numFmtId="0" fontId="10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</cellXfs>
  <cellStyles count="8">
    <cellStyle name="Normal" xfId="0" builtinId="0"/>
    <cellStyle name="Normal_Feuil1_1" xfId="1" xr:uid="{96DC1798-CD71-4173-858D-AE47C93DA2BC}"/>
    <cellStyle name="Normal_Feuil2" xfId="2" xr:uid="{CCC11A2E-691B-49DF-A229-A3242FD58654}"/>
    <cellStyle name="Normal_Feuil5" xfId="3" xr:uid="{406E7580-06CE-4552-9AE9-2967CCF7FADD}"/>
    <cellStyle name="Normal_Feuil5_1" xfId="4" xr:uid="{93BBECB0-6959-490B-8F39-F48A352FCF5E}"/>
    <cellStyle name="Normal_Feuil6" xfId="5" xr:uid="{57661553-420C-46E4-993D-AEF69865E2F9}"/>
    <cellStyle name="Normal_Feuil6_1" xfId="6" xr:uid="{8751578F-33C0-4113-9FF7-3C05DB021325}"/>
    <cellStyle name="Normal_Feuil7" xfId="7" xr:uid="{9D7A91E9-38CC-493E-8ADF-B72503B98B6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zoomScaleNormal="100" workbookViewId="0">
      <selection activeCell="H3" sqref="H3:H5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8.85546875" customWidth="1"/>
    <col min="7" max="7" width="9.140625" customWidth="1"/>
    <col min="8" max="8" width="30.5703125" customWidth="1"/>
    <col min="9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52" t="s">
        <v>58</v>
      </c>
      <c r="B1" s="252"/>
      <c r="C1" s="252"/>
      <c r="D1" s="252"/>
      <c r="E1" s="253" t="s">
        <v>59</v>
      </c>
      <c r="F1" s="253"/>
      <c r="G1" s="253"/>
      <c r="H1" s="253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246" t="s">
        <v>43</v>
      </c>
      <c r="B3" s="256" t="s">
        <v>70</v>
      </c>
      <c r="C3" s="256"/>
      <c r="D3" s="256"/>
      <c r="E3" s="254" t="s">
        <v>69</v>
      </c>
      <c r="F3" s="254"/>
      <c r="G3" s="255"/>
      <c r="H3" s="249" t="s">
        <v>42</v>
      </c>
    </row>
    <row r="4" spans="1:11" ht="12.6" customHeight="1">
      <c r="A4" s="247"/>
      <c r="B4" s="12" t="s">
        <v>39</v>
      </c>
      <c r="C4" s="12" t="s">
        <v>41</v>
      </c>
      <c r="D4" s="63" t="s">
        <v>40</v>
      </c>
      <c r="E4" s="12" t="s">
        <v>39</v>
      </c>
      <c r="F4" s="12" t="s">
        <v>41</v>
      </c>
      <c r="G4" s="63" t="s">
        <v>40</v>
      </c>
      <c r="H4" s="250"/>
      <c r="I4" s="7"/>
    </row>
    <row r="5" spans="1:11" ht="12.6" customHeight="1" thickBot="1">
      <c r="A5" s="248"/>
      <c r="B5" s="50" t="s">
        <v>3</v>
      </c>
      <c r="C5" s="51" t="s">
        <v>1</v>
      </c>
      <c r="D5" s="52" t="s">
        <v>2</v>
      </c>
      <c r="E5" s="50" t="s">
        <v>3</v>
      </c>
      <c r="F5" s="51" t="s">
        <v>1</v>
      </c>
      <c r="G5" s="52" t="s">
        <v>2</v>
      </c>
      <c r="H5" s="251"/>
      <c r="I5" s="7"/>
    </row>
    <row r="6" spans="1:11" ht="15">
      <c r="A6" s="45" t="s">
        <v>54</v>
      </c>
      <c r="B6" s="53">
        <f>(E6/$E$20)*100</f>
        <v>0.26844970670777979</v>
      </c>
      <c r="C6" s="54">
        <f>(F6/$F$20)*100</f>
        <v>0.34600092539892474</v>
      </c>
      <c r="D6" s="55">
        <f>(G6/$G$20)*100</f>
        <v>0.22335194599549962</v>
      </c>
      <c r="E6" s="216">
        <v>1783</v>
      </c>
      <c r="F6" s="136">
        <v>845</v>
      </c>
      <c r="G6" s="137">
        <v>938</v>
      </c>
      <c r="H6" s="64" t="s">
        <v>25</v>
      </c>
    </row>
    <row r="7" spans="1:11" ht="15">
      <c r="A7" s="46" t="s">
        <v>44</v>
      </c>
      <c r="B7" s="56">
        <f t="shared" ref="B7:B20" si="0">(E7/$E$20)*100</f>
        <v>13.080712573624176</v>
      </c>
      <c r="C7" s="44">
        <f t="shared" ref="C7:C20" si="1">(F7/$F$20)*100</f>
        <v>2.3417506418419531</v>
      </c>
      <c r="D7" s="43">
        <f t="shared" ref="D7:D20" si="2">(G7/$G$20)*100</f>
        <v>19.325658090555166</v>
      </c>
      <c r="E7" s="217">
        <v>86880</v>
      </c>
      <c r="F7" s="135">
        <v>5719</v>
      </c>
      <c r="G7" s="138">
        <v>81161</v>
      </c>
      <c r="H7" s="65" t="s">
        <v>26</v>
      </c>
    </row>
    <row r="8" spans="1:11" ht="15">
      <c r="A8" s="46" t="s">
        <v>45</v>
      </c>
      <c r="B8" s="56">
        <f t="shared" si="0"/>
        <v>14.573672355853198</v>
      </c>
      <c r="C8" s="44">
        <f t="shared" si="1"/>
        <v>4.2363616262452961</v>
      </c>
      <c r="D8" s="43">
        <f t="shared" si="2"/>
        <v>20.585048754062836</v>
      </c>
      <c r="E8" s="217">
        <v>96796</v>
      </c>
      <c r="F8" s="135">
        <v>10346</v>
      </c>
      <c r="G8" s="138">
        <v>86450</v>
      </c>
      <c r="H8" s="65" t="s">
        <v>27</v>
      </c>
    </row>
    <row r="9" spans="1:11" ht="15">
      <c r="A9" s="46" t="s">
        <v>46</v>
      </c>
      <c r="B9" s="56">
        <f t="shared" si="0"/>
        <v>2.8300892523758474</v>
      </c>
      <c r="C9" s="44">
        <f t="shared" si="1"/>
        <v>2.639024809699491</v>
      </c>
      <c r="D9" s="43">
        <f t="shared" si="2"/>
        <v>2.941197480742443</v>
      </c>
      <c r="E9" s="217">
        <v>18797</v>
      </c>
      <c r="F9" s="135">
        <v>6445</v>
      </c>
      <c r="G9" s="138">
        <v>12352</v>
      </c>
      <c r="H9" s="65" t="s">
        <v>28</v>
      </c>
    </row>
    <row r="10" spans="1:11" ht="15">
      <c r="A10" s="46" t="s">
        <v>47</v>
      </c>
      <c r="B10" s="56">
        <f t="shared" si="0"/>
        <v>2.7667032027269554</v>
      </c>
      <c r="C10" s="44">
        <f t="shared" si="1"/>
        <v>2.6410721524533307</v>
      </c>
      <c r="D10" s="43">
        <f t="shared" si="2"/>
        <v>2.839760456228495</v>
      </c>
      <c r="E10" s="217">
        <v>18376</v>
      </c>
      <c r="F10" s="135">
        <v>6450</v>
      </c>
      <c r="G10" s="138">
        <v>11926</v>
      </c>
      <c r="H10" s="65" t="s">
        <v>29</v>
      </c>
    </row>
    <row r="11" spans="1:11" ht="15">
      <c r="A11" s="46" t="s">
        <v>55</v>
      </c>
      <c r="B11" s="56">
        <f t="shared" si="0"/>
        <v>4.0053659829203951</v>
      </c>
      <c r="C11" s="44">
        <f t="shared" si="1"/>
        <v>2.3429790474942571</v>
      </c>
      <c r="D11" s="43">
        <f t="shared" si="2"/>
        <v>4.9720810067505621</v>
      </c>
      <c r="E11" s="217">
        <v>26603</v>
      </c>
      <c r="F11" s="135">
        <v>5722</v>
      </c>
      <c r="G11" s="138">
        <v>20881</v>
      </c>
      <c r="H11" s="65" t="s">
        <v>30</v>
      </c>
    </row>
    <row r="12" spans="1:11" ht="15">
      <c r="A12" s="46" t="s">
        <v>56</v>
      </c>
      <c r="B12" s="56">
        <f t="shared" si="0"/>
        <v>0.66728496922539537</v>
      </c>
      <c r="C12" s="44">
        <f t="shared" si="1"/>
        <v>0.50855994005380412</v>
      </c>
      <c r="D12" s="43">
        <f t="shared" si="2"/>
        <v>0.7595871084495136</v>
      </c>
      <c r="E12" s="217">
        <v>4432</v>
      </c>
      <c r="F12" s="135">
        <v>1242</v>
      </c>
      <c r="G12" s="138">
        <v>3190</v>
      </c>
      <c r="H12" s="65" t="s">
        <v>31</v>
      </c>
    </row>
    <row r="13" spans="1:11" ht="15">
      <c r="A13" s="46" t="s">
        <v>48</v>
      </c>
      <c r="B13" s="56">
        <f t="shared" si="0"/>
        <v>2.7081350950941308</v>
      </c>
      <c r="C13" s="44">
        <f t="shared" si="1"/>
        <v>2.9919867004614709</v>
      </c>
      <c r="D13" s="43">
        <f t="shared" si="2"/>
        <v>2.5430690652792496</v>
      </c>
      <c r="E13" s="217">
        <v>17987</v>
      </c>
      <c r="F13" s="135">
        <v>7307</v>
      </c>
      <c r="G13" s="138">
        <v>10680</v>
      </c>
      <c r="H13" s="65" t="s">
        <v>32</v>
      </c>
    </row>
    <row r="14" spans="1:11" ht="15">
      <c r="A14" s="46" t="s">
        <v>49</v>
      </c>
      <c r="B14" s="56">
        <f t="shared" si="0"/>
        <v>12.144977897691001</v>
      </c>
      <c r="C14" s="44">
        <f t="shared" si="1"/>
        <v>22.008525135226989</v>
      </c>
      <c r="D14" s="43">
        <f t="shared" si="2"/>
        <v>6.4091055206981533</v>
      </c>
      <c r="E14" s="217">
        <v>80665</v>
      </c>
      <c r="F14" s="135">
        <v>53749</v>
      </c>
      <c r="G14" s="138">
        <v>26916</v>
      </c>
      <c r="H14" s="65" t="s">
        <v>33</v>
      </c>
    </row>
    <row r="15" spans="1:11" ht="15">
      <c r="A15" s="46" t="s">
        <v>50</v>
      </c>
      <c r="B15" s="56">
        <f t="shared" si="0"/>
        <v>29.418052828734204</v>
      </c>
      <c r="C15" s="44">
        <f t="shared" si="1"/>
        <v>43.627645678673652</v>
      </c>
      <c r="D15" s="43">
        <f t="shared" si="2"/>
        <v>21.154858142940483</v>
      </c>
      <c r="E15" s="217">
        <v>195390</v>
      </c>
      <c r="F15" s="135">
        <v>106547</v>
      </c>
      <c r="G15" s="138">
        <v>88843</v>
      </c>
      <c r="H15" s="65" t="s">
        <v>34</v>
      </c>
    </row>
    <row r="16" spans="1:11" ht="15">
      <c r="A16" s="46" t="s">
        <v>57</v>
      </c>
      <c r="B16" s="56">
        <f t="shared" si="0"/>
        <v>5.0937691964877203</v>
      </c>
      <c r="C16" s="44">
        <f t="shared" si="1"/>
        <v>6.7210167923052664</v>
      </c>
      <c r="D16" s="43">
        <f t="shared" si="2"/>
        <v>4.1474884811829558</v>
      </c>
      <c r="E16" s="217">
        <v>33832</v>
      </c>
      <c r="F16" s="135">
        <v>16414</v>
      </c>
      <c r="G16" s="138">
        <v>17418</v>
      </c>
      <c r="H16" s="65" t="s">
        <v>35</v>
      </c>
    </row>
    <row r="17" spans="1:8" ht="15">
      <c r="A17" s="46" t="s">
        <v>51</v>
      </c>
      <c r="B17" s="56">
        <f t="shared" si="0"/>
        <v>1.3344193777627886</v>
      </c>
      <c r="C17" s="44">
        <f t="shared" si="1"/>
        <v>2.3700039718449424</v>
      </c>
      <c r="D17" s="43">
        <f t="shared" si="2"/>
        <v>0.7322038741323682</v>
      </c>
      <c r="E17" s="217">
        <v>8863</v>
      </c>
      <c r="F17" s="135">
        <v>5788</v>
      </c>
      <c r="G17" s="138">
        <v>3075</v>
      </c>
      <c r="H17" s="65" t="s">
        <v>36</v>
      </c>
    </row>
    <row r="18" spans="1:8" ht="15">
      <c r="A18" s="46" t="s">
        <v>160</v>
      </c>
      <c r="B18" s="56">
        <f t="shared" si="0"/>
        <v>4.0764306276573956</v>
      </c>
      <c r="C18" s="44">
        <f t="shared" si="1"/>
        <v>2.0624930902182057</v>
      </c>
      <c r="D18" s="43">
        <f t="shared" si="2"/>
        <v>5.2475801554891479</v>
      </c>
      <c r="E18" s="217">
        <v>27075</v>
      </c>
      <c r="F18" s="135">
        <v>5037</v>
      </c>
      <c r="G18" s="138">
        <v>22038</v>
      </c>
      <c r="H18" s="65" t="s">
        <v>162</v>
      </c>
    </row>
    <row r="19" spans="1:8" ht="15.75" thickBot="1">
      <c r="A19" s="47" t="s">
        <v>53</v>
      </c>
      <c r="B19" s="57">
        <f t="shared" si="0"/>
        <v>7.0319369331390105</v>
      </c>
      <c r="C19" s="58">
        <f t="shared" si="1"/>
        <v>5.1625794880824181</v>
      </c>
      <c r="D19" s="59">
        <f t="shared" si="2"/>
        <v>8.1190099174931234</v>
      </c>
      <c r="E19" s="217">
        <v>46705</v>
      </c>
      <c r="F19" s="135">
        <v>12608</v>
      </c>
      <c r="G19" s="138">
        <v>34097</v>
      </c>
      <c r="H19" s="65" t="s">
        <v>38</v>
      </c>
    </row>
    <row r="20" spans="1:8" ht="13.5" thickBot="1">
      <c r="A20" s="48" t="s">
        <v>73</v>
      </c>
      <c r="B20" s="60">
        <f t="shared" si="0"/>
        <v>100</v>
      </c>
      <c r="C20" s="61">
        <f t="shared" si="1"/>
        <v>100</v>
      </c>
      <c r="D20" s="62">
        <f t="shared" si="2"/>
        <v>100</v>
      </c>
      <c r="E20" s="213">
        <v>664184</v>
      </c>
      <c r="F20" s="214">
        <v>244219</v>
      </c>
      <c r="G20" s="215">
        <v>419965</v>
      </c>
      <c r="H20" s="49" t="s">
        <v>39</v>
      </c>
    </row>
    <row r="21" spans="1:8"/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Normal="100" workbookViewId="0">
      <selection activeCell="J3" sqref="J3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10.7109375" customWidth="1"/>
    <col min="7" max="7" width="6.7109375" bestFit="1" customWidth="1"/>
    <col min="8" max="8" width="10.1406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60" t="s">
        <v>115</v>
      </c>
      <c r="B2" s="260"/>
      <c r="C2" s="260"/>
      <c r="D2" s="10"/>
      <c r="E2" s="261" t="s">
        <v>114</v>
      </c>
      <c r="F2" s="261"/>
      <c r="G2" s="261"/>
      <c r="H2" s="261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62" t="s">
        <v>74</v>
      </c>
      <c r="B4" s="256" t="s">
        <v>70</v>
      </c>
      <c r="C4" s="256"/>
      <c r="D4" s="256"/>
      <c r="E4" s="257" t="s">
        <v>69</v>
      </c>
      <c r="F4" s="258"/>
      <c r="G4" s="259"/>
      <c r="H4" s="262" t="s">
        <v>75</v>
      </c>
      <c r="I4" s="66"/>
    </row>
    <row r="5" spans="1:11" ht="12.75">
      <c r="A5" s="263"/>
      <c r="B5" s="27" t="s">
        <v>39</v>
      </c>
      <c r="C5" s="15" t="s">
        <v>41</v>
      </c>
      <c r="D5" s="15" t="s">
        <v>40</v>
      </c>
      <c r="E5" s="15" t="s">
        <v>39</v>
      </c>
      <c r="F5" s="15" t="s">
        <v>41</v>
      </c>
      <c r="G5" s="15" t="s">
        <v>40</v>
      </c>
      <c r="H5" s="263"/>
      <c r="I5" s="66"/>
    </row>
    <row r="6" spans="1:11" ht="13.5" thickBot="1">
      <c r="A6" s="263"/>
      <c r="B6" s="78" t="s">
        <v>3</v>
      </c>
      <c r="C6" s="79" t="s">
        <v>1</v>
      </c>
      <c r="D6" s="79" t="s">
        <v>2</v>
      </c>
      <c r="E6" s="15" t="s">
        <v>3</v>
      </c>
      <c r="F6" s="16" t="s">
        <v>1</v>
      </c>
      <c r="G6" s="16" t="s">
        <v>2</v>
      </c>
      <c r="H6" s="263"/>
      <c r="I6" s="66"/>
    </row>
    <row r="7" spans="1:11" ht="13.5" thickTop="1">
      <c r="A7" s="114" t="s">
        <v>71</v>
      </c>
      <c r="B7" s="86">
        <f>(E7/$E$17)*100</f>
        <v>2.1743974561266155</v>
      </c>
      <c r="C7" s="86">
        <f>(F7/$F$17)*100</f>
        <v>0.40005077410029521</v>
      </c>
      <c r="D7" s="87">
        <f>(G7/$G$17)*100</f>
        <v>3.2062195659162072</v>
      </c>
      <c r="E7" s="76">
        <v>14442</v>
      </c>
      <c r="F7" s="74">
        <v>977</v>
      </c>
      <c r="G7" s="67">
        <v>13465</v>
      </c>
      <c r="H7" s="69" t="s">
        <v>60</v>
      </c>
    </row>
    <row r="8" spans="1:11" ht="12.75">
      <c r="A8" s="115" t="s">
        <v>4</v>
      </c>
      <c r="B8" s="88">
        <f t="shared" ref="B8:B17" si="0">(E8/$E$17)*100</f>
        <v>9.527480336774147</v>
      </c>
      <c r="C8" s="88">
        <f t="shared" ref="C8:C17" si="1">(F8/$F$17)*100</f>
        <v>4.4181656627862695</v>
      </c>
      <c r="D8" s="89">
        <f t="shared" ref="D8:D17" si="2">(G8/$G$17)*100</f>
        <v>12.49866060266927</v>
      </c>
      <c r="E8" s="77">
        <v>63280</v>
      </c>
      <c r="F8" s="75">
        <v>10790</v>
      </c>
      <c r="G8" s="68">
        <v>52490</v>
      </c>
      <c r="H8" s="70" t="s">
        <v>61</v>
      </c>
    </row>
    <row r="9" spans="1:11" ht="12.75">
      <c r="A9" s="115" t="s">
        <v>5</v>
      </c>
      <c r="B9" s="88">
        <f t="shared" si="0"/>
        <v>11.580525878371054</v>
      </c>
      <c r="C9" s="88">
        <f t="shared" si="1"/>
        <v>10.577801071988665</v>
      </c>
      <c r="D9" s="89">
        <f t="shared" si="2"/>
        <v>12.16363268367602</v>
      </c>
      <c r="E9" s="77">
        <v>76916</v>
      </c>
      <c r="F9" s="75">
        <v>25833</v>
      </c>
      <c r="G9" s="68">
        <v>51083</v>
      </c>
      <c r="H9" s="70" t="s">
        <v>62</v>
      </c>
    </row>
    <row r="10" spans="1:11" ht="12.75">
      <c r="A10" s="115" t="s">
        <v>6</v>
      </c>
      <c r="B10" s="88">
        <f t="shared" si="0"/>
        <v>14.341507774953929</v>
      </c>
      <c r="C10" s="88">
        <f t="shared" si="1"/>
        <v>18.412572322382779</v>
      </c>
      <c r="D10" s="89">
        <f t="shared" si="2"/>
        <v>11.97409307918517</v>
      </c>
      <c r="E10" s="77">
        <v>95254</v>
      </c>
      <c r="F10" s="75">
        <v>44967</v>
      </c>
      <c r="G10" s="68">
        <v>50287</v>
      </c>
      <c r="H10" s="70" t="s">
        <v>63</v>
      </c>
    </row>
    <row r="11" spans="1:11" ht="12.75">
      <c r="A11" s="115" t="s">
        <v>7</v>
      </c>
      <c r="B11" s="88">
        <f t="shared" si="0"/>
        <v>16.50657046842441</v>
      </c>
      <c r="C11" s="88">
        <f t="shared" si="1"/>
        <v>21.122435191365128</v>
      </c>
      <c r="D11" s="89">
        <f t="shared" si="2"/>
        <v>13.82234233805198</v>
      </c>
      <c r="E11" s="77">
        <v>109634</v>
      </c>
      <c r="F11" s="75">
        <v>51585</v>
      </c>
      <c r="G11" s="68">
        <v>58049</v>
      </c>
      <c r="H11" s="70" t="s">
        <v>64</v>
      </c>
    </row>
    <row r="12" spans="1:11" ht="12.75">
      <c r="A12" s="115" t="s">
        <v>8</v>
      </c>
      <c r="B12" s="88">
        <f t="shared" si="0"/>
        <v>16.08454885995447</v>
      </c>
      <c r="C12" s="88">
        <f t="shared" si="1"/>
        <v>17.85487615623682</v>
      </c>
      <c r="D12" s="89">
        <f t="shared" si="2"/>
        <v>15.055064112485564</v>
      </c>
      <c r="E12" s="77">
        <v>106831</v>
      </c>
      <c r="F12" s="75">
        <v>43605</v>
      </c>
      <c r="G12" s="68">
        <v>63226</v>
      </c>
      <c r="H12" s="70" t="s">
        <v>65</v>
      </c>
    </row>
    <row r="13" spans="1:11" ht="12.75">
      <c r="A13" s="115" t="s">
        <v>9</v>
      </c>
      <c r="B13" s="88">
        <f t="shared" si="0"/>
        <v>15.43879406911338</v>
      </c>
      <c r="C13" s="88">
        <f t="shared" si="1"/>
        <v>15.08727822159619</v>
      </c>
      <c r="D13" s="89">
        <f t="shared" si="2"/>
        <v>15.643208362601646</v>
      </c>
      <c r="E13" s="77">
        <v>102542</v>
      </c>
      <c r="F13" s="75">
        <v>36846</v>
      </c>
      <c r="G13" s="68">
        <v>65696</v>
      </c>
      <c r="H13" s="70" t="s">
        <v>66</v>
      </c>
    </row>
    <row r="14" spans="1:11" ht="12.75">
      <c r="A14" s="115" t="s">
        <v>10</v>
      </c>
      <c r="B14" s="88">
        <f t="shared" si="0"/>
        <v>10.08440432169399</v>
      </c>
      <c r="C14" s="88">
        <f t="shared" si="1"/>
        <v>10.065555914977949</v>
      </c>
      <c r="D14" s="89">
        <f t="shared" si="2"/>
        <v>10.095365089947972</v>
      </c>
      <c r="E14" s="77">
        <v>66979</v>
      </c>
      <c r="F14" s="75">
        <v>24582</v>
      </c>
      <c r="G14" s="68">
        <v>42397</v>
      </c>
      <c r="H14" s="70" t="s">
        <v>67</v>
      </c>
    </row>
    <row r="15" spans="1:11" ht="12.75">
      <c r="A15" s="116" t="s">
        <v>72</v>
      </c>
      <c r="B15" s="88">
        <f t="shared" si="0"/>
        <v>2.3220974910566952</v>
      </c>
      <c r="C15" s="88">
        <f t="shared" si="1"/>
        <v>1.8073941830897677</v>
      </c>
      <c r="D15" s="89">
        <f t="shared" si="2"/>
        <v>2.6214089269343872</v>
      </c>
      <c r="E15" s="77">
        <v>15423</v>
      </c>
      <c r="F15" s="75">
        <v>4414</v>
      </c>
      <c r="G15" s="68">
        <v>11009</v>
      </c>
      <c r="H15" s="70" t="s">
        <v>68</v>
      </c>
    </row>
    <row r="16" spans="1:11" ht="13.5" thickBot="1">
      <c r="A16" s="117" t="s">
        <v>82</v>
      </c>
      <c r="B16" s="90">
        <f t="shared" si="0"/>
        <v>1.9396733435313105</v>
      </c>
      <c r="C16" s="90">
        <f t="shared" si="1"/>
        <v>0.2538705014761341</v>
      </c>
      <c r="D16" s="91">
        <f t="shared" si="2"/>
        <v>2.9200052385317825</v>
      </c>
      <c r="E16" s="77">
        <v>12883</v>
      </c>
      <c r="F16" s="75">
        <v>620</v>
      </c>
      <c r="G16" s="68">
        <v>12263</v>
      </c>
      <c r="H16" s="71" t="s">
        <v>161</v>
      </c>
    </row>
    <row r="17" spans="1:8" ht="13.5" thickBot="1">
      <c r="A17" s="72" t="s">
        <v>73</v>
      </c>
      <c r="B17" s="83">
        <f t="shared" si="0"/>
        <v>100</v>
      </c>
      <c r="C17" s="84">
        <f t="shared" si="1"/>
        <v>100</v>
      </c>
      <c r="D17" s="85">
        <f t="shared" si="2"/>
        <v>100</v>
      </c>
      <c r="E17" s="80">
        <v>664184</v>
      </c>
      <c r="F17" s="81">
        <v>244219</v>
      </c>
      <c r="G17" s="82">
        <v>419965</v>
      </c>
      <c r="H17" s="73" t="s">
        <v>39</v>
      </c>
    </row>
  </sheetData>
  <mergeCells count="6">
    <mergeCell ref="E4:G4"/>
    <mergeCell ref="A2:C2"/>
    <mergeCell ref="E2:H2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workbookViewId="0">
      <selection activeCell="D19" sqref="D19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3" width="16.140625" customWidth="1"/>
    <col min="4" max="4" width="7" bestFit="1" customWidth="1"/>
    <col min="5" max="5" width="8.42578125" bestFit="1" customWidth="1"/>
    <col min="6" max="6" width="12.7109375" customWidth="1"/>
    <col min="7" max="7" width="6.85546875" bestFit="1" customWidth="1"/>
    <col min="8" max="8" width="31.42578125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45.6" customHeight="1">
      <c r="A3" s="264" t="s">
        <v>116</v>
      </c>
      <c r="B3" s="264"/>
      <c r="C3" s="264"/>
      <c r="D3" s="92"/>
      <c r="E3" s="92"/>
      <c r="F3" s="265" t="s">
        <v>76</v>
      </c>
      <c r="G3" s="265"/>
      <c r="H3" s="265"/>
      <c r="I3" s="3"/>
      <c r="K3" s="1"/>
    </row>
    <row r="4" spans="1:11" ht="12.75">
      <c r="A4" s="13" t="s">
        <v>0</v>
      </c>
      <c r="B4" s="14"/>
      <c r="C4" s="14"/>
      <c r="D4" s="14"/>
      <c r="E4" s="14"/>
      <c r="F4" s="14"/>
      <c r="G4" s="14"/>
      <c r="H4" s="14"/>
      <c r="I4" s="4"/>
    </row>
    <row r="5" spans="1:11" ht="12.75">
      <c r="A5" s="266" t="s">
        <v>83</v>
      </c>
      <c r="B5" s="256" t="s">
        <v>70</v>
      </c>
      <c r="C5" s="256"/>
      <c r="D5" s="256"/>
      <c r="E5" s="256" t="s">
        <v>69</v>
      </c>
      <c r="F5" s="256"/>
      <c r="G5" s="256"/>
      <c r="H5" s="269" t="s">
        <v>84</v>
      </c>
    </row>
    <row r="6" spans="1:11" ht="12.75">
      <c r="A6" s="267"/>
      <c r="B6" s="15" t="s">
        <v>39</v>
      </c>
      <c r="C6" s="15" t="s">
        <v>41</v>
      </c>
      <c r="D6" s="15" t="s">
        <v>40</v>
      </c>
      <c r="E6" s="15" t="s">
        <v>39</v>
      </c>
      <c r="F6" s="15" t="s">
        <v>41</v>
      </c>
      <c r="G6" s="15" t="s">
        <v>40</v>
      </c>
      <c r="H6" s="270"/>
    </row>
    <row r="7" spans="1:11" ht="13.5" thickBot="1">
      <c r="A7" s="268"/>
      <c r="B7" s="15" t="s">
        <v>3</v>
      </c>
      <c r="C7" s="79" t="s">
        <v>1</v>
      </c>
      <c r="D7" s="79" t="s">
        <v>2</v>
      </c>
      <c r="E7" s="94" t="s">
        <v>3</v>
      </c>
      <c r="F7" s="79" t="s">
        <v>1</v>
      </c>
      <c r="G7" s="79" t="s">
        <v>2</v>
      </c>
      <c r="H7" s="271"/>
    </row>
    <row r="8" spans="1:11" ht="12.75">
      <c r="A8" s="28" t="s">
        <v>11</v>
      </c>
      <c r="B8" s="106">
        <f>(E8/$E$13)*100</f>
        <v>33.079237078881754</v>
      </c>
      <c r="C8" s="104">
        <f>(F8/$F$13)*100</f>
        <v>30.940262633128462</v>
      </c>
      <c r="D8" s="104">
        <f>(G8/$G$13)*100</f>
        <v>34.323098353434219</v>
      </c>
      <c r="E8" s="102">
        <v>219707</v>
      </c>
      <c r="F8" s="95">
        <v>75562</v>
      </c>
      <c r="G8" s="98">
        <v>144145</v>
      </c>
      <c r="H8" s="93" t="s">
        <v>77</v>
      </c>
      <c r="I8" s="4"/>
    </row>
    <row r="9" spans="1:11" ht="12.75">
      <c r="A9" s="29" t="s">
        <v>13</v>
      </c>
      <c r="B9" s="106">
        <f t="shared" ref="B9:B13" si="0">(E9/$E$13)*100</f>
        <v>64.189140358695781</v>
      </c>
      <c r="C9" s="105">
        <f t="shared" ref="C9:C13" si="1">(F9/$F$13)*100</f>
        <v>65.953508940745806</v>
      </c>
      <c r="D9" s="105">
        <f t="shared" ref="D9:D13" si="2">(G9/$G$13)*100</f>
        <v>63.163120736251834</v>
      </c>
      <c r="E9" s="103">
        <v>426334</v>
      </c>
      <c r="F9" s="96">
        <v>161071</v>
      </c>
      <c r="G9" s="99">
        <v>265263</v>
      </c>
      <c r="H9" s="93" t="s">
        <v>78</v>
      </c>
      <c r="I9" s="4"/>
    </row>
    <row r="10" spans="1:11" ht="12.75">
      <c r="A10" s="29" t="s">
        <v>14</v>
      </c>
      <c r="B10" s="106">
        <f t="shared" si="0"/>
        <v>0.44731580405429816</v>
      </c>
      <c r="C10" s="105">
        <f t="shared" si="1"/>
        <v>1.0576572666336361</v>
      </c>
      <c r="D10" s="105">
        <f t="shared" si="2"/>
        <v>9.2388651435238653E-2</v>
      </c>
      <c r="E10" s="103">
        <v>2971</v>
      </c>
      <c r="F10" s="96">
        <v>2583</v>
      </c>
      <c r="G10" s="99">
        <v>388</v>
      </c>
      <c r="H10" s="93" t="s">
        <v>79</v>
      </c>
      <c r="I10" s="4"/>
    </row>
    <row r="11" spans="1:11" ht="12.75">
      <c r="A11" s="29" t="s">
        <v>12</v>
      </c>
      <c r="B11" s="106">
        <f t="shared" si="0"/>
        <v>0.73262830781831534</v>
      </c>
      <c r="C11" s="105">
        <f t="shared" si="1"/>
        <v>1.6202670553888108</v>
      </c>
      <c r="D11" s="105">
        <f t="shared" si="2"/>
        <v>0.21644660864595858</v>
      </c>
      <c r="E11" s="103">
        <v>4866</v>
      </c>
      <c r="F11" s="96">
        <v>3957</v>
      </c>
      <c r="G11" s="99">
        <v>909</v>
      </c>
      <c r="H11" s="93" t="s">
        <v>80</v>
      </c>
      <c r="I11" s="4"/>
    </row>
    <row r="12" spans="1:11" ht="13.5" thickBot="1">
      <c r="A12" s="30" t="s">
        <v>82</v>
      </c>
      <c r="B12" s="107">
        <f t="shared" si="0"/>
        <v>1.5516784505498478</v>
      </c>
      <c r="C12" s="108">
        <f t="shared" si="1"/>
        <v>0.42830410410328434</v>
      </c>
      <c r="D12" s="108">
        <f t="shared" si="2"/>
        <v>2.2049456502327573</v>
      </c>
      <c r="E12" s="103">
        <v>10306</v>
      </c>
      <c r="F12" s="97">
        <v>1046</v>
      </c>
      <c r="G12" s="100">
        <v>9260</v>
      </c>
      <c r="H12" s="93" t="s">
        <v>81</v>
      </c>
      <c r="I12" s="4"/>
    </row>
    <row r="13" spans="1:11" ht="13.5" thickBot="1">
      <c r="A13" s="109" t="s">
        <v>73</v>
      </c>
      <c r="B13" s="110">
        <f t="shared" si="0"/>
        <v>100</v>
      </c>
      <c r="C13" s="111">
        <f t="shared" si="1"/>
        <v>100</v>
      </c>
      <c r="D13" s="111">
        <f t="shared" si="2"/>
        <v>100</v>
      </c>
      <c r="E13" s="112">
        <f>SUM(E8:E12)</f>
        <v>664184</v>
      </c>
      <c r="F13" s="101">
        <f>SUM(F8:F12)</f>
        <v>244219</v>
      </c>
      <c r="G13" s="101">
        <f>SUM(G8:G12)</f>
        <v>419965</v>
      </c>
      <c r="H13" s="49" t="s">
        <v>39</v>
      </c>
      <c r="I13" s="4"/>
    </row>
    <row r="14" spans="1:11"/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M3" sqref="M3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3.7109375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64" t="s">
        <v>117</v>
      </c>
      <c r="B3" s="264"/>
      <c r="C3" s="264"/>
      <c r="D3" s="264"/>
      <c r="E3" s="272" t="s">
        <v>101</v>
      </c>
      <c r="F3" s="272"/>
      <c r="G3" s="272"/>
      <c r="H3" s="272"/>
      <c r="I3" s="3"/>
      <c r="K3" s="1"/>
    </row>
    <row r="4" spans="1:11" ht="12.75">
      <c r="A4" s="266" t="s">
        <v>99</v>
      </c>
      <c r="B4" s="256" t="s">
        <v>70</v>
      </c>
      <c r="C4" s="256"/>
      <c r="D4" s="256"/>
      <c r="E4" s="256" t="s">
        <v>69</v>
      </c>
      <c r="F4" s="256"/>
      <c r="G4" s="256"/>
      <c r="H4" s="273" t="s">
        <v>100</v>
      </c>
    </row>
    <row r="5" spans="1:11" ht="12.75">
      <c r="A5" s="267"/>
      <c r="B5" s="12" t="s">
        <v>39</v>
      </c>
      <c r="C5" s="12" t="s">
        <v>41</v>
      </c>
      <c r="D5" s="12" t="s">
        <v>40</v>
      </c>
      <c r="E5" s="113" t="s">
        <v>39</v>
      </c>
      <c r="F5" s="12" t="s">
        <v>41</v>
      </c>
      <c r="G5" s="63" t="s">
        <v>40</v>
      </c>
      <c r="H5" s="274"/>
    </row>
    <row r="6" spans="1:11" ht="13.5" thickBot="1">
      <c r="A6" s="268"/>
      <c r="B6" s="94" t="s">
        <v>3</v>
      </c>
      <c r="C6" s="79" t="s">
        <v>1</v>
      </c>
      <c r="D6" s="79" t="s">
        <v>2</v>
      </c>
      <c r="E6" s="78" t="s">
        <v>3</v>
      </c>
      <c r="F6" s="79" t="s">
        <v>1</v>
      </c>
      <c r="G6" s="122" t="s">
        <v>2</v>
      </c>
      <c r="H6" s="275"/>
    </row>
    <row r="7" spans="1:11" ht="12.75">
      <c r="A7" s="128" t="s">
        <v>16</v>
      </c>
      <c r="B7" s="126">
        <f>(E7/$E$19)*100</f>
        <v>26.704497548871998</v>
      </c>
      <c r="C7" s="126">
        <f>(F7/$F$19)*100</f>
        <v>36.913999320282201</v>
      </c>
      <c r="D7" s="126">
        <f>(G7/$G$19)*100</f>
        <v>20.767444906123128</v>
      </c>
      <c r="E7" s="98">
        <v>177367</v>
      </c>
      <c r="F7" s="98">
        <v>90151</v>
      </c>
      <c r="G7" s="98">
        <v>87216</v>
      </c>
      <c r="H7" s="93" t="s">
        <v>87</v>
      </c>
    </row>
    <row r="8" spans="1:11" ht="12.75">
      <c r="A8" s="129" t="s">
        <v>17</v>
      </c>
      <c r="B8" s="127">
        <f t="shared" ref="B8:B19" si="0">(E8/$E$19)*100</f>
        <v>23.909187815424641</v>
      </c>
      <c r="C8" s="127">
        <f t="shared" ref="C8:C19" si="1">(F8/$F$19)*100</f>
        <v>31.891458076562429</v>
      </c>
      <c r="D8" s="127">
        <f t="shared" ref="D8:D19" si="2">(G8/$G$19)*100</f>
        <v>19.267319895705594</v>
      </c>
      <c r="E8" s="99">
        <v>158801</v>
      </c>
      <c r="F8" s="99">
        <v>77885</v>
      </c>
      <c r="G8" s="99">
        <v>80916</v>
      </c>
      <c r="H8" s="93" t="s">
        <v>88</v>
      </c>
    </row>
    <row r="9" spans="1:11" ht="12.75">
      <c r="A9" s="129" t="s">
        <v>18</v>
      </c>
      <c r="B9" s="127">
        <f t="shared" si="0"/>
        <v>5.8938486925309856</v>
      </c>
      <c r="C9" s="127">
        <f t="shared" si="1"/>
        <v>7.0793017742272299</v>
      </c>
      <c r="D9" s="127">
        <f t="shared" si="2"/>
        <v>5.2044813258247711</v>
      </c>
      <c r="E9" s="99">
        <v>39146</v>
      </c>
      <c r="F9" s="99">
        <v>17289</v>
      </c>
      <c r="G9" s="99">
        <v>21857</v>
      </c>
      <c r="H9" s="93" t="s">
        <v>89</v>
      </c>
    </row>
    <row r="10" spans="1:11" ht="12.75">
      <c r="A10" s="129" t="s">
        <v>19</v>
      </c>
      <c r="B10" s="127">
        <f t="shared" si="0"/>
        <v>9.9112595304915505</v>
      </c>
      <c r="C10" s="127">
        <f t="shared" si="1"/>
        <v>5.8144534209050072</v>
      </c>
      <c r="D10" s="127">
        <f t="shared" si="2"/>
        <v>12.293643517912207</v>
      </c>
      <c r="E10" s="99">
        <v>65829</v>
      </c>
      <c r="F10" s="99">
        <v>14200</v>
      </c>
      <c r="G10" s="99">
        <v>51629</v>
      </c>
      <c r="H10" s="93" t="s">
        <v>90</v>
      </c>
    </row>
    <row r="11" spans="1:11" ht="12.75">
      <c r="A11" s="129" t="s">
        <v>20</v>
      </c>
      <c r="B11" s="127">
        <f t="shared" si="0"/>
        <v>6.1805162424870215</v>
      </c>
      <c r="C11" s="127">
        <f t="shared" si="1"/>
        <v>3.7413141483668344</v>
      </c>
      <c r="D11" s="127">
        <f t="shared" si="2"/>
        <v>7.598966580548379</v>
      </c>
      <c r="E11" s="99">
        <v>41050</v>
      </c>
      <c r="F11" s="99">
        <v>9137</v>
      </c>
      <c r="G11" s="99">
        <v>31913</v>
      </c>
      <c r="H11" s="93" t="s">
        <v>91</v>
      </c>
    </row>
    <row r="12" spans="1:11" ht="12.75">
      <c r="A12" s="129" t="s">
        <v>21</v>
      </c>
      <c r="B12" s="127">
        <f t="shared" si="0"/>
        <v>4.4525312262866912</v>
      </c>
      <c r="C12" s="127">
        <f t="shared" si="1"/>
        <v>0.61133654629656176</v>
      </c>
      <c r="D12" s="127">
        <f t="shared" si="2"/>
        <v>6.6862714750038688</v>
      </c>
      <c r="E12" s="99">
        <v>29573</v>
      </c>
      <c r="F12" s="99">
        <v>1493</v>
      </c>
      <c r="G12" s="99">
        <v>28080</v>
      </c>
      <c r="H12" s="93" t="s">
        <v>92</v>
      </c>
    </row>
    <row r="13" spans="1:11" ht="12.75">
      <c r="A13" s="130" t="s">
        <v>85</v>
      </c>
      <c r="B13" s="127">
        <f t="shared" si="0"/>
        <v>77.051841056092883</v>
      </c>
      <c r="C13" s="127">
        <f t="shared" si="1"/>
        <v>86.05186328664027</v>
      </c>
      <c r="D13" s="127">
        <f t="shared" si="2"/>
        <v>71.818127701117945</v>
      </c>
      <c r="E13" s="123">
        <f>SUM(E7:E12)</f>
        <v>511766</v>
      </c>
      <c r="F13" s="123">
        <f>SUM(F7:F12)</f>
        <v>210155</v>
      </c>
      <c r="G13" s="123">
        <f>SUM(G7:G12)</f>
        <v>301611</v>
      </c>
      <c r="H13" s="93" t="s">
        <v>93</v>
      </c>
    </row>
    <row r="14" spans="1:11" ht="12.75">
      <c r="A14" s="129" t="s">
        <v>22</v>
      </c>
      <c r="B14" s="127">
        <f t="shared" si="0"/>
        <v>8.8332450043963711</v>
      </c>
      <c r="C14" s="127">
        <f t="shared" si="1"/>
        <v>7.2934538262788724</v>
      </c>
      <c r="D14" s="127">
        <f t="shared" si="2"/>
        <v>9.7286678651792418</v>
      </c>
      <c r="E14" s="99">
        <v>58669</v>
      </c>
      <c r="F14" s="99">
        <v>17812</v>
      </c>
      <c r="G14" s="99">
        <v>40857</v>
      </c>
      <c r="H14" s="93" t="s">
        <v>94</v>
      </c>
    </row>
    <row r="15" spans="1:11" ht="12.75">
      <c r="A15" s="129" t="s">
        <v>23</v>
      </c>
      <c r="B15" s="127">
        <f t="shared" si="0"/>
        <v>8.1463871457307011</v>
      </c>
      <c r="C15" s="127">
        <f t="shared" si="1"/>
        <v>3.915338282443217</v>
      </c>
      <c r="D15" s="127">
        <f t="shared" si="2"/>
        <v>10.606836283976046</v>
      </c>
      <c r="E15" s="99">
        <v>54107</v>
      </c>
      <c r="F15" s="99">
        <v>9562</v>
      </c>
      <c r="G15" s="99">
        <v>44545</v>
      </c>
      <c r="H15" s="93" t="s">
        <v>95</v>
      </c>
    </row>
    <row r="16" spans="1:11" ht="12.75">
      <c r="A16" s="129" t="s">
        <v>24</v>
      </c>
      <c r="B16" s="127">
        <f t="shared" si="0"/>
        <v>2.2290509858713849</v>
      </c>
      <c r="C16" s="127">
        <f t="shared" si="1"/>
        <v>1.4945602103030478</v>
      </c>
      <c r="D16" s="127">
        <f t="shared" si="2"/>
        <v>2.6561737287631111</v>
      </c>
      <c r="E16" s="99">
        <v>14805</v>
      </c>
      <c r="F16" s="99">
        <v>3650</v>
      </c>
      <c r="G16" s="99">
        <v>11155</v>
      </c>
      <c r="H16" s="93" t="s">
        <v>96</v>
      </c>
    </row>
    <row r="17" spans="1:8" ht="12.75">
      <c r="A17" s="130" t="s">
        <v>86</v>
      </c>
      <c r="B17" s="127">
        <f t="shared" si="0"/>
        <v>19.208683135998459</v>
      </c>
      <c r="C17" s="127">
        <f t="shared" si="1"/>
        <v>12.703352319025138</v>
      </c>
      <c r="D17" s="127">
        <f t="shared" si="2"/>
        <v>22.991677877918399</v>
      </c>
      <c r="E17" s="123">
        <f>SUM(E14:E16)</f>
        <v>127581</v>
      </c>
      <c r="F17" s="123">
        <f>SUM(F14:F16)</f>
        <v>31024</v>
      </c>
      <c r="G17" s="123">
        <f>SUM(G14:G16)</f>
        <v>96557</v>
      </c>
      <c r="H17" s="93" t="s">
        <v>97</v>
      </c>
    </row>
    <row r="18" spans="1:8" ht="13.5" thickBot="1">
      <c r="A18" s="131" t="s">
        <v>15</v>
      </c>
      <c r="B18" s="133">
        <f t="shared" si="0"/>
        <v>3.7394758079086516</v>
      </c>
      <c r="C18" s="133">
        <f t="shared" si="1"/>
        <v>1.2447843943345931</v>
      </c>
      <c r="D18" s="133">
        <f t="shared" si="2"/>
        <v>5.1901944209636515</v>
      </c>
      <c r="E18" s="99">
        <v>24837</v>
      </c>
      <c r="F18" s="99">
        <v>3040</v>
      </c>
      <c r="G18" s="99">
        <v>21797</v>
      </c>
      <c r="H18" s="93" t="s">
        <v>98</v>
      </c>
    </row>
    <row r="19" spans="1:8" ht="12.75" thickBot="1">
      <c r="A19" s="132" t="s">
        <v>73</v>
      </c>
      <c r="B19" s="134">
        <f t="shared" si="0"/>
        <v>100</v>
      </c>
      <c r="C19" s="134">
        <f t="shared" si="1"/>
        <v>100</v>
      </c>
      <c r="D19" s="134">
        <f t="shared" si="2"/>
        <v>100</v>
      </c>
      <c r="E19" s="124">
        <v>664184</v>
      </c>
      <c r="F19" s="124">
        <v>244219</v>
      </c>
      <c r="G19" s="124">
        <v>419965</v>
      </c>
      <c r="H19" s="125" t="s">
        <v>39</v>
      </c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dimension ref="A1:R22"/>
  <sheetViews>
    <sheetView workbookViewId="0">
      <selection activeCell="B7" sqref="B7:B20"/>
    </sheetView>
  </sheetViews>
  <sheetFormatPr baseColWidth="10" defaultRowHeight="12"/>
  <cols>
    <col min="1" max="1" width="40.140625" bestFit="1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8" max="8" width="9.42578125" customWidth="1"/>
    <col min="9" max="9" width="3" hidden="1" customWidth="1"/>
    <col min="10" max="10" width="8.7109375" customWidth="1"/>
    <col min="11" max="11" width="2.42578125" hidden="1" customWidth="1"/>
    <col min="12" max="15" width="8.7109375" bestFit="1" customWidth="1"/>
    <col min="16" max="16" width="8.140625" bestFit="1" customWidth="1"/>
    <col min="17" max="17" width="24.42578125" style="5" customWidth="1"/>
  </cols>
  <sheetData>
    <row r="1" spans="1:18" ht="23.25" thickBot="1">
      <c r="A1" s="295" t="s">
        <v>126</v>
      </c>
      <c r="B1" s="295"/>
      <c r="C1" s="295"/>
      <c r="D1" s="295"/>
      <c r="E1" s="295"/>
      <c r="F1" s="295"/>
      <c r="G1" s="295"/>
      <c r="H1" s="296"/>
      <c r="I1" s="297" t="s">
        <v>127</v>
      </c>
      <c r="J1" s="298"/>
      <c r="K1" s="298"/>
      <c r="L1" s="298"/>
      <c r="M1" s="298"/>
      <c r="N1" s="298"/>
      <c r="O1" s="298"/>
      <c r="P1" s="298"/>
      <c r="Q1" s="298"/>
      <c r="R1" s="18"/>
    </row>
    <row r="2" spans="1:18" ht="12.75">
      <c r="A2" s="299" t="s">
        <v>128</v>
      </c>
      <c r="B2" s="299"/>
      <c r="C2" s="299"/>
      <c r="D2" s="299"/>
      <c r="E2" s="299"/>
      <c r="F2" s="299"/>
      <c r="G2" s="299"/>
      <c r="H2" s="299"/>
      <c r="I2" s="299"/>
      <c r="J2" s="299"/>
      <c r="K2" s="311" t="s">
        <v>129</v>
      </c>
      <c r="L2" s="311"/>
      <c r="M2" s="311"/>
      <c r="N2" s="311"/>
      <c r="O2" s="311"/>
      <c r="P2" s="311"/>
      <c r="Q2" s="311"/>
      <c r="R2" s="18"/>
    </row>
    <row r="3" spans="1:18" ht="24.75" customHeight="1" thickBot="1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12"/>
      <c r="L3" s="312"/>
      <c r="M3" s="312"/>
      <c r="N3" s="312"/>
      <c r="O3" s="312"/>
      <c r="P3" s="312"/>
      <c r="Q3" s="312"/>
      <c r="R3" s="18"/>
    </row>
    <row r="4" spans="1:18" ht="13.5" thickBot="1">
      <c r="A4" s="40"/>
      <c r="B4" s="157" t="s">
        <v>39</v>
      </c>
      <c r="C4" s="19" t="s">
        <v>110</v>
      </c>
      <c r="D4" s="19" t="s">
        <v>97</v>
      </c>
      <c r="E4" s="19" t="s">
        <v>107</v>
      </c>
      <c r="F4" s="19" t="s">
        <v>108</v>
      </c>
      <c r="G4" s="19" t="s">
        <v>109</v>
      </c>
      <c r="H4" s="301" t="s">
        <v>93</v>
      </c>
      <c r="I4" s="302"/>
      <c r="J4" s="140" t="s">
        <v>92</v>
      </c>
      <c r="K4" s="20"/>
      <c r="L4" s="20" t="s">
        <v>91</v>
      </c>
      <c r="M4" s="20" t="s">
        <v>90</v>
      </c>
      <c r="N4" s="20" t="s">
        <v>130</v>
      </c>
      <c r="O4" s="20" t="s">
        <v>131</v>
      </c>
      <c r="P4" s="20" t="s">
        <v>132</v>
      </c>
      <c r="Q4" s="36"/>
      <c r="R4" s="18"/>
    </row>
    <row r="5" spans="1:18" ht="25.5">
      <c r="A5" s="287" t="s">
        <v>43</v>
      </c>
      <c r="B5" s="289" t="s">
        <v>73</v>
      </c>
      <c r="C5" s="291" t="s">
        <v>15</v>
      </c>
      <c r="D5" s="293" t="s">
        <v>102</v>
      </c>
      <c r="E5" s="291" t="s">
        <v>133</v>
      </c>
      <c r="F5" s="291" t="s">
        <v>134</v>
      </c>
      <c r="G5" s="291" t="s">
        <v>135</v>
      </c>
      <c r="H5" s="303" t="s">
        <v>85</v>
      </c>
      <c r="I5" s="304"/>
      <c r="J5" s="307" t="s">
        <v>99</v>
      </c>
      <c r="K5" s="308"/>
      <c r="L5" s="141" t="s">
        <v>99</v>
      </c>
      <c r="M5" s="23" t="s">
        <v>99</v>
      </c>
      <c r="N5" s="23" t="s">
        <v>99</v>
      </c>
      <c r="O5" s="23" t="s">
        <v>99</v>
      </c>
      <c r="P5" s="23" t="s">
        <v>99</v>
      </c>
      <c r="Q5" s="309" t="s">
        <v>42</v>
      </c>
      <c r="R5" s="284"/>
    </row>
    <row r="6" spans="1:18" ht="13.5" thickBot="1">
      <c r="A6" s="288"/>
      <c r="B6" s="290"/>
      <c r="C6" s="292"/>
      <c r="D6" s="294"/>
      <c r="E6" s="292"/>
      <c r="F6" s="292"/>
      <c r="G6" s="292"/>
      <c r="H6" s="305"/>
      <c r="I6" s="306"/>
      <c r="J6" s="285" t="s">
        <v>136</v>
      </c>
      <c r="K6" s="286"/>
      <c r="L6" s="143" t="s">
        <v>137</v>
      </c>
      <c r="M6" s="23" t="s">
        <v>138</v>
      </c>
      <c r="N6" s="23" t="s">
        <v>139</v>
      </c>
      <c r="O6" s="23" t="s">
        <v>140</v>
      </c>
      <c r="P6" s="23" t="s">
        <v>141</v>
      </c>
      <c r="Q6" s="310"/>
      <c r="R6" s="284"/>
    </row>
    <row r="7" spans="1:18" ht="17.25" thickTop="1" thickBot="1">
      <c r="A7" s="218" t="s">
        <v>142</v>
      </c>
      <c r="B7" s="226">
        <v>1783</v>
      </c>
      <c r="C7" s="144">
        <v>34</v>
      </c>
      <c r="D7" s="145">
        <f>E7+F7+G7</f>
        <v>435</v>
      </c>
      <c r="E7" s="169">
        <v>182</v>
      </c>
      <c r="F7" s="144">
        <v>170</v>
      </c>
      <c r="G7" s="169">
        <v>83</v>
      </c>
      <c r="H7" s="282">
        <v>1314</v>
      </c>
      <c r="I7" s="283"/>
      <c r="J7" s="144">
        <v>14</v>
      </c>
      <c r="K7" s="144"/>
      <c r="L7" s="144">
        <v>59</v>
      </c>
      <c r="M7" s="144">
        <v>73</v>
      </c>
      <c r="N7" s="144">
        <v>149</v>
      </c>
      <c r="O7" s="144">
        <v>250</v>
      </c>
      <c r="P7" s="146">
        <v>769</v>
      </c>
      <c r="Q7" s="220" t="s">
        <v>25</v>
      </c>
      <c r="R7" s="18"/>
    </row>
    <row r="8" spans="1:18" ht="16.5" thickBot="1">
      <c r="A8" s="218" t="s">
        <v>143</v>
      </c>
      <c r="B8" s="227">
        <v>86880</v>
      </c>
      <c r="C8" s="139">
        <v>1832</v>
      </c>
      <c r="D8" s="142">
        <f t="shared" ref="D8:D21" si="0">E8+F8+G8</f>
        <v>15522</v>
      </c>
      <c r="E8" s="170">
        <v>13738</v>
      </c>
      <c r="F8" s="139">
        <v>1060</v>
      </c>
      <c r="G8" s="170">
        <v>724</v>
      </c>
      <c r="H8" s="276">
        <v>69526</v>
      </c>
      <c r="I8" s="277"/>
      <c r="J8" s="139">
        <v>24549</v>
      </c>
      <c r="K8" s="139"/>
      <c r="L8" s="139">
        <v>1961</v>
      </c>
      <c r="M8" s="139">
        <v>19537</v>
      </c>
      <c r="N8" s="139">
        <v>13222</v>
      </c>
      <c r="O8" s="139">
        <v>3871</v>
      </c>
      <c r="P8" s="147">
        <v>6386</v>
      </c>
      <c r="Q8" s="220" t="s">
        <v>26</v>
      </c>
      <c r="R8" s="18"/>
    </row>
    <row r="9" spans="1:18" ht="16.5" thickBot="1">
      <c r="A9" s="218" t="s">
        <v>144</v>
      </c>
      <c r="B9" s="227">
        <v>96796</v>
      </c>
      <c r="C9" s="139">
        <v>335</v>
      </c>
      <c r="D9" s="142">
        <f t="shared" si="0"/>
        <v>7349</v>
      </c>
      <c r="E9" s="170">
        <v>4383</v>
      </c>
      <c r="F9" s="139">
        <v>2292</v>
      </c>
      <c r="G9" s="170">
        <v>674</v>
      </c>
      <c r="H9" s="276">
        <v>89112</v>
      </c>
      <c r="I9" s="277"/>
      <c r="J9" s="139">
        <v>1585</v>
      </c>
      <c r="K9" s="139"/>
      <c r="L9" s="139">
        <v>23872</v>
      </c>
      <c r="M9" s="139">
        <v>25334</v>
      </c>
      <c r="N9" s="139">
        <v>2636</v>
      </c>
      <c r="O9" s="139">
        <v>26844</v>
      </c>
      <c r="P9" s="147">
        <v>8841</v>
      </c>
      <c r="Q9" s="220" t="s">
        <v>27</v>
      </c>
      <c r="R9" s="18"/>
    </row>
    <row r="10" spans="1:18" ht="16.5" thickBot="1">
      <c r="A10" s="218" t="s">
        <v>145</v>
      </c>
      <c r="B10" s="227">
        <v>18797</v>
      </c>
      <c r="C10" s="139">
        <v>66</v>
      </c>
      <c r="D10" s="142">
        <f t="shared" si="0"/>
        <v>1659</v>
      </c>
      <c r="E10" s="170">
        <v>1058</v>
      </c>
      <c r="F10" s="139">
        <v>551</v>
      </c>
      <c r="G10" s="170">
        <v>50</v>
      </c>
      <c r="H10" s="276">
        <v>17072</v>
      </c>
      <c r="I10" s="277"/>
      <c r="J10" s="139">
        <v>1619</v>
      </c>
      <c r="K10" s="139"/>
      <c r="L10" s="139">
        <v>2182</v>
      </c>
      <c r="M10" s="139">
        <v>4156</v>
      </c>
      <c r="N10" s="139">
        <v>1354</v>
      </c>
      <c r="O10" s="139">
        <v>4005</v>
      </c>
      <c r="P10" s="147">
        <v>3756</v>
      </c>
      <c r="Q10" s="220" t="s">
        <v>28</v>
      </c>
      <c r="R10" s="18"/>
    </row>
    <row r="11" spans="1:18" ht="16.5" thickBot="1">
      <c r="A11" s="218" t="s">
        <v>146</v>
      </c>
      <c r="B11" s="227">
        <v>18376</v>
      </c>
      <c r="C11" s="139">
        <v>3</v>
      </c>
      <c r="D11" s="142">
        <f t="shared" si="0"/>
        <v>2436</v>
      </c>
      <c r="E11" s="170">
        <v>1200</v>
      </c>
      <c r="F11" s="139">
        <v>1082</v>
      </c>
      <c r="G11" s="170">
        <v>154</v>
      </c>
      <c r="H11" s="276">
        <v>15937</v>
      </c>
      <c r="I11" s="277"/>
      <c r="J11" s="139">
        <v>95</v>
      </c>
      <c r="K11" s="139"/>
      <c r="L11" s="139">
        <v>1598</v>
      </c>
      <c r="M11" s="139">
        <v>2823</v>
      </c>
      <c r="N11" s="139">
        <v>1761</v>
      </c>
      <c r="O11" s="139">
        <v>4159</v>
      </c>
      <c r="P11" s="147">
        <v>5501</v>
      </c>
      <c r="Q11" s="220" t="s">
        <v>29</v>
      </c>
      <c r="R11" s="18"/>
    </row>
    <row r="12" spans="1:18" ht="16.5" thickBot="1">
      <c r="A12" s="218" t="s">
        <v>147</v>
      </c>
      <c r="B12" s="227">
        <v>26603</v>
      </c>
      <c r="C12" s="139">
        <v>19</v>
      </c>
      <c r="D12" s="142">
        <f t="shared" si="0"/>
        <v>17405</v>
      </c>
      <c r="E12" s="170">
        <v>5531</v>
      </c>
      <c r="F12" s="139">
        <v>10007</v>
      </c>
      <c r="G12" s="170">
        <v>1867</v>
      </c>
      <c r="H12" s="276">
        <v>9179</v>
      </c>
      <c r="I12" s="277"/>
      <c r="J12" s="139">
        <v>73</v>
      </c>
      <c r="K12" s="139"/>
      <c r="L12" s="139">
        <v>1224</v>
      </c>
      <c r="M12" s="139">
        <v>969</v>
      </c>
      <c r="N12" s="139">
        <v>1592</v>
      </c>
      <c r="O12" s="139">
        <v>1452</v>
      </c>
      <c r="P12" s="147">
        <v>3869</v>
      </c>
      <c r="Q12" s="220" t="s">
        <v>30</v>
      </c>
      <c r="R12" s="18"/>
    </row>
    <row r="13" spans="1:18" ht="16.5" thickBot="1">
      <c r="A13" s="218" t="s">
        <v>148</v>
      </c>
      <c r="B13" s="227">
        <v>4432</v>
      </c>
      <c r="C13" s="139">
        <v>0</v>
      </c>
      <c r="D13" s="142">
        <f t="shared" si="0"/>
        <v>1878</v>
      </c>
      <c r="E13" s="170">
        <v>393</v>
      </c>
      <c r="F13" s="139">
        <v>687</v>
      </c>
      <c r="G13" s="170">
        <v>798</v>
      </c>
      <c r="H13" s="276">
        <v>2554</v>
      </c>
      <c r="I13" s="277"/>
      <c r="J13" s="139">
        <v>10</v>
      </c>
      <c r="K13" s="139"/>
      <c r="L13" s="139">
        <v>146</v>
      </c>
      <c r="M13" s="139">
        <v>257</v>
      </c>
      <c r="N13" s="139">
        <v>819</v>
      </c>
      <c r="O13" s="139">
        <v>515</v>
      </c>
      <c r="P13" s="147">
        <v>807</v>
      </c>
      <c r="Q13" s="220" t="s">
        <v>31</v>
      </c>
      <c r="R13" s="18"/>
    </row>
    <row r="14" spans="1:18" ht="16.5" thickBot="1">
      <c r="A14" s="218" t="s">
        <v>149</v>
      </c>
      <c r="B14" s="227">
        <v>17987</v>
      </c>
      <c r="C14" s="139">
        <v>299</v>
      </c>
      <c r="D14" s="142">
        <f t="shared" si="0"/>
        <v>2363</v>
      </c>
      <c r="E14" s="170">
        <v>1172</v>
      </c>
      <c r="F14" s="139">
        <v>730</v>
      </c>
      <c r="G14" s="170">
        <v>461</v>
      </c>
      <c r="H14" s="276">
        <v>15325</v>
      </c>
      <c r="I14" s="277"/>
      <c r="J14" s="139">
        <v>70</v>
      </c>
      <c r="K14" s="139"/>
      <c r="L14" s="139">
        <v>327</v>
      </c>
      <c r="M14" s="139">
        <v>456</v>
      </c>
      <c r="N14" s="139">
        <v>544</v>
      </c>
      <c r="O14" s="139">
        <v>6127</v>
      </c>
      <c r="P14" s="147">
        <v>7801</v>
      </c>
      <c r="Q14" s="221" t="s">
        <v>32</v>
      </c>
      <c r="R14" s="18"/>
    </row>
    <row r="15" spans="1:18" ht="16.5" thickBot="1">
      <c r="A15" s="218" t="s">
        <v>150</v>
      </c>
      <c r="B15" s="227">
        <v>80665</v>
      </c>
      <c r="C15" s="139">
        <v>12</v>
      </c>
      <c r="D15" s="142">
        <f t="shared" si="0"/>
        <v>16628</v>
      </c>
      <c r="E15" s="170">
        <v>7977</v>
      </c>
      <c r="F15" s="139">
        <v>4459</v>
      </c>
      <c r="G15" s="170">
        <v>4192</v>
      </c>
      <c r="H15" s="276">
        <v>64025</v>
      </c>
      <c r="I15" s="277"/>
      <c r="J15" s="139">
        <v>233</v>
      </c>
      <c r="K15" s="139"/>
      <c r="L15" s="139">
        <v>3266</v>
      </c>
      <c r="M15" s="139">
        <v>3726</v>
      </c>
      <c r="N15" s="139">
        <v>5426</v>
      </c>
      <c r="O15" s="139">
        <v>27393</v>
      </c>
      <c r="P15" s="147">
        <v>23981</v>
      </c>
      <c r="Q15" s="220" t="s">
        <v>33</v>
      </c>
      <c r="R15" s="18"/>
    </row>
    <row r="16" spans="1:18" ht="16.5" thickBot="1">
      <c r="A16" s="218" t="s">
        <v>151</v>
      </c>
      <c r="B16" s="227">
        <v>195391</v>
      </c>
      <c r="C16" s="139">
        <v>119</v>
      </c>
      <c r="D16" s="142">
        <f t="shared" si="0"/>
        <v>21057</v>
      </c>
      <c r="E16" s="170">
        <v>11104</v>
      </c>
      <c r="F16" s="139">
        <v>9134</v>
      </c>
      <c r="G16" s="170">
        <v>819</v>
      </c>
      <c r="H16" s="276">
        <v>174215</v>
      </c>
      <c r="I16" s="277"/>
      <c r="J16" s="139">
        <v>557</v>
      </c>
      <c r="K16" s="139"/>
      <c r="L16" s="139">
        <v>2724</v>
      </c>
      <c r="M16" s="139">
        <v>3875</v>
      </c>
      <c r="N16" s="139">
        <v>5151</v>
      </c>
      <c r="O16" s="139">
        <v>73252</v>
      </c>
      <c r="P16" s="147">
        <v>88656</v>
      </c>
      <c r="Q16" s="220" t="s">
        <v>34</v>
      </c>
      <c r="R16" s="18"/>
    </row>
    <row r="17" spans="1:18" ht="16.5" thickBot="1">
      <c r="A17" s="218" t="s">
        <v>152</v>
      </c>
      <c r="B17" s="227">
        <v>33832</v>
      </c>
      <c r="C17" s="139">
        <v>192</v>
      </c>
      <c r="D17" s="142">
        <f t="shared" si="0"/>
        <v>9765</v>
      </c>
      <c r="E17" s="170">
        <v>3713</v>
      </c>
      <c r="F17" s="139">
        <v>4382</v>
      </c>
      <c r="G17" s="170">
        <v>1670</v>
      </c>
      <c r="H17" s="276">
        <v>23875</v>
      </c>
      <c r="I17" s="277"/>
      <c r="J17" s="139">
        <v>12</v>
      </c>
      <c r="K17" s="139"/>
      <c r="L17" s="139">
        <v>402</v>
      </c>
      <c r="M17" s="139">
        <v>639</v>
      </c>
      <c r="N17" s="139">
        <v>1867</v>
      </c>
      <c r="O17" s="139">
        <v>2796</v>
      </c>
      <c r="P17" s="147">
        <v>18159</v>
      </c>
      <c r="Q17" s="220" t="s">
        <v>35</v>
      </c>
      <c r="R17" s="18"/>
    </row>
    <row r="18" spans="1:18" ht="16.5" thickBot="1">
      <c r="A18" s="218" t="s">
        <v>153</v>
      </c>
      <c r="B18" s="227">
        <v>8863</v>
      </c>
      <c r="C18" s="139">
        <v>981</v>
      </c>
      <c r="D18" s="142">
        <f t="shared" si="0"/>
        <v>2396</v>
      </c>
      <c r="E18" s="170">
        <v>1144</v>
      </c>
      <c r="F18" s="139">
        <v>1121</v>
      </c>
      <c r="G18" s="170">
        <v>131</v>
      </c>
      <c r="H18" s="276">
        <v>5486</v>
      </c>
      <c r="I18" s="277"/>
      <c r="J18" s="139">
        <v>171</v>
      </c>
      <c r="K18" s="139"/>
      <c r="L18" s="139">
        <v>422</v>
      </c>
      <c r="M18" s="139">
        <v>328</v>
      </c>
      <c r="N18" s="139">
        <v>1437</v>
      </c>
      <c r="O18" s="139">
        <v>1672</v>
      </c>
      <c r="P18" s="147">
        <v>1456</v>
      </c>
      <c r="Q18" s="220" t="s">
        <v>36</v>
      </c>
      <c r="R18" s="18"/>
    </row>
    <row r="19" spans="1:18" ht="16.5" thickBot="1">
      <c r="A19" s="218" t="s">
        <v>159</v>
      </c>
      <c r="B19" s="227">
        <v>27083</v>
      </c>
      <c r="C19" s="139">
        <v>152</v>
      </c>
      <c r="D19" s="142">
        <f t="shared" si="0"/>
        <v>21185</v>
      </c>
      <c r="E19" s="170">
        <v>4415</v>
      </c>
      <c r="F19" s="139">
        <v>15081</v>
      </c>
      <c r="G19" s="170">
        <v>1689</v>
      </c>
      <c r="H19" s="276">
        <v>5746</v>
      </c>
      <c r="I19" s="277"/>
      <c r="J19" s="139">
        <v>157</v>
      </c>
      <c r="K19" s="139"/>
      <c r="L19" s="139">
        <v>1058</v>
      </c>
      <c r="M19" s="139">
        <v>1079</v>
      </c>
      <c r="N19" s="139">
        <v>1193</v>
      </c>
      <c r="O19" s="139">
        <v>993</v>
      </c>
      <c r="P19" s="147">
        <v>1266</v>
      </c>
      <c r="Q19" s="220" t="s">
        <v>37</v>
      </c>
      <c r="R19" s="18"/>
    </row>
    <row r="20" spans="1:18" ht="16.5" thickBot="1">
      <c r="A20" s="218" t="s">
        <v>154</v>
      </c>
      <c r="B20" s="227">
        <v>46707</v>
      </c>
      <c r="C20" s="139">
        <v>20793</v>
      </c>
      <c r="D20" s="148">
        <f t="shared" si="0"/>
        <v>7512</v>
      </c>
      <c r="E20" s="170">
        <v>2660</v>
      </c>
      <c r="F20" s="139">
        <v>3359</v>
      </c>
      <c r="G20" s="170">
        <v>1493</v>
      </c>
      <c r="H20" s="278">
        <v>18402</v>
      </c>
      <c r="I20" s="279"/>
      <c r="J20" s="139">
        <v>428</v>
      </c>
      <c r="K20" s="139"/>
      <c r="L20" s="139">
        <v>1809</v>
      </c>
      <c r="M20" s="139">
        <v>2577</v>
      </c>
      <c r="N20" s="139">
        <v>1995</v>
      </c>
      <c r="O20" s="139">
        <v>5473</v>
      </c>
      <c r="P20" s="147">
        <v>6120</v>
      </c>
      <c r="Q20" s="220" t="s">
        <v>38</v>
      </c>
      <c r="R20" s="18"/>
    </row>
    <row r="21" spans="1:18" ht="16.5" thickBot="1">
      <c r="A21" s="219" t="s">
        <v>73</v>
      </c>
      <c r="B21" s="223">
        <v>664195</v>
      </c>
      <c r="C21" s="224">
        <v>24837</v>
      </c>
      <c r="D21" s="163">
        <f t="shared" si="0"/>
        <v>127590</v>
      </c>
      <c r="E21" s="198">
        <v>58670</v>
      </c>
      <c r="F21" s="224">
        <v>54115</v>
      </c>
      <c r="G21" s="198">
        <v>14805</v>
      </c>
      <c r="H21" s="280">
        <v>511768</v>
      </c>
      <c r="I21" s="281"/>
      <c r="J21" s="224">
        <v>29573</v>
      </c>
      <c r="K21" s="224"/>
      <c r="L21" s="224">
        <v>41050</v>
      </c>
      <c r="M21" s="224">
        <v>65829</v>
      </c>
      <c r="N21" s="224">
        <v>39146</v>
      </c>
      <c r="O21" s="224">
        <v>158802</v>
      </c>
      <c r="P21" s="225">
        <v>177368</v>
      </c>
      <c r="Q21" s="222" t="s">
        <v>39</v>
      </c>
      <c r="R21" s="18"/>
    </row>
    <row r="22" spans="1:18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2"/>
    </row>
  </sheetData>
  <mergeCells count="32">
    <mergeCell ref="A1:H1"/>
    <mergeCell ref="I1:Q1"/>
    <mergeCell ref="A2:J3"/>
    <mergeCell ref="H4:I4"/>
    <mergeCell ref="G5:G6"/>
    <mergeCell ref="H5:I6"/>
    <mergeCell ref="J5:K5"/>
    <mergeCell ref="Q5:Q6"/>
    <mergeCell ref="K2:Q3"/>
    <mergeCell ref="R5:R6"/>
    <mergeCell ref="J6:K6"/>
    <mergeCell ref="A5:A6"/>
    <mergeCell ref="B5:B6"/>
    <mergeCell ref="C5:C6"/>
    <mergeCell ref="D5:D6"/>
    <mergeCell ref="E5:E6"/>
    <mergeCell ref="F5:F6"/>
    <mergeCell ref="H11:I11"/>
    <mergeCell ref="H12:I12"/>
    <mergeCell ref="H7:I7"/>
    <mergeCell ref="H8:I8"/>
    <mergeCell ref="H9:I9"/>
    <mergeCell ref="H10:I10"/>
    <mergeCell ref="H18:I18"/>
    <mergeCell ref="H19:I19"/>
    <mergeCell ref="H20:I20"/>
    <mergeCell ref="H21:I21"/>
    <mergeCell ref="H13:I13"/>
    <mergeCell ref="H14:I14"/>
    <mergeCell ref="H15:I15"/>
    <mergeCell ref="H16:I16"/>
    <mergeCell ref="H17:I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dimension ref="A1:Q22"/>
  <sheetViews>
    <sheetView workbookViewId="0">
      <selection activeCell="H4" sqref="H4:I4"/>
    </sheetView>
  </sheetViews>
  <sheetFormatPr baseColWidth="10" defaultRowHeight="12"/>
  <cols>
    <col min="1" max="1" width="24.7109375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11" max="15" width="8.7109375" bestFit="1" customWidth="1"/>
    <col min="16" max="16" width="22.7109375" style="39" customWidth="1"/>
  </cols>
  <sheetData>
    <row r="1" spans="1:17" ht="23.25" thickBot="1">
      <c r="A1" s="295" t="s">
        <v>155</v>
      </c>
      <c r="B1" s="295"/>
      <c r="C1" s="295"/>
      <c r="D1" s="295"/>
      <c r="E1" s="295"/>
      <c r="F1" s="295"/>
      <c r="G1" s="295"/>
      <c r="H1" s="296"/>
      <c r="I1" s="297" t="s">
        <v>40</v>
      </c>
      <c r="J1" s="298"/>
      <c r="K1" s="298"/>
      <c r="L1" s="298"/>
      <c r="M1" s="298"/>
      <c r="N1" s="298"/>
      <c r="O1" s="298"/>
      <c r="P1" s="298"/>
      <c r="Q1" s="18"/>
    </row>
    <row r="2" spans="1:17" ht="21.6" customHeight="1">
      <c r="A2" s="299" t="s">
        <v>156</v>
      </c>
      <c r="B2" s="299"/>
      <c r="C2" s="299"/>
      <c r="D2" s="299"/>
      <c r="E2" s="299"/>
      <c r="F2" s="299"/>
      <c r="G2" s="299"/>
      <c r="H2" s="299"/>
      <c r="I2" s="299"/>
      <c r="J2" s="311" t="s">
        <v>157</v>
      </c>
      <c r="K2" s="311"/>
      <c r="L2" s="311"/>
      <c r="M2" s="311"/>
      <c r="N2" s="311"/>
      <c r="O2" s="311"/>
      <c r="P2" s="311"/>
      <c r="Q2" s="18"/>
    </row>
    <row r="3" spans="1:17" ht="13.5" customHeight="1" thickBot="1">
      <c r="A3" s="300"/>
      <c r="B3" s="300"/>
      <c r="C3" s="300"/>
      <c r="D3" s="300"/>
      <c r="E3" s="300"/>
      <c r="F3" s="300"/>
      <c r="G3" s="300"/>
      <c r="H3" s="300"/>
      <c r="I3" s="300"/>
      <c r="J3" s="324"/>
      <c r="K3" s="312"/>
      <c r="L3" s="312"/>
      <c r="M3" s="312"/>
      <c r="N3" s="312"/>
      <c r="O3" s="312"/>
      <c r="P3" s="312"/>
      <c r="Q3" s="18"/>
    </row>
    <row r="4" spans="1:17" ht="13.5" thickBot="1">
      <c r="A4" s="40"/>
      <c r="B4" s="157" t="s">
        <v>39</v>
      </c>
      <c r="C4" s="19" t="s">
        <v>110</v>
      </c>
      <c r="D4" s="19" t="s">
        <v>97</v>
      </c>
      <c r="E4" s="19" t="s">
        <v>107</v>
      </c>
      <c r="F4" s="19" t="s">
        <v>108</v>
      </c>
      <c r="G4" s="19" t="s">
        <v>109</v>
      </c>
      <c r="H4" s="322" t="s">
        <v>93</v>
      </c>
      <c r="I4" s="323"/>
      <c r="J4" s="140" t="s">
        <v>92</v>
      </c>
      <c r="K4" s="20" t="s">
        <v>91</v>
      </c>
      <c r="L4" s="20" t="s">
        <v>90</v>
      </c>
      <c r="M4" s="20" t="s">
        <v>130</v>
      </c>
      <c r="N4" s="20" t="s">
        <v>131</v>
      </c>
      <c r="O4" s="20" t="s">
        <v>132</v>
      </c>
      <c r="P4" s="21"/>
      <c r="Q4" s="18"/>
    </row>
    <row r="5" spans="1:17" ht="12.6" customHeight="1">
      <c r="A5" s="287" t="s">
        <v>43</v>
      </c>
      <c r="B5" s="289" t="s">
        <v>73</v>
      </c>
      <c r="C5" s="291" t="s">
        <v>15</v>
      </c>
      <c r="D5" s="293" t="s">
        <v>102</v>
      </c>
      <c r="E5" s="291" t="s">
        <v>133</v>
      </c>
      <c r="F5" s="291" t="s">
        <v>134</v>
      </c>
      <c r="G5" s="291" t="s">
        <v>135</v>
      </c>
      <c r="H5" s="303" t="s">
        <v>85</v>
      </c>
      <c r="I5" s="304"/>
      <c r="J5" s="23" t="s">
        <v>99</v>
      </c>
      <c r="K5" s="23" t="s">
        <v>99</v>
      </c>
      <c r="L5" s="23" t="s">
        <v>99</v>
      </c>
      <c r="M5" s="23" t="s">
        <v>99</v>
      </c>
      <c r="N5" s="23" t="s">
        <v>99</v>
      </c>
      <c r="O5" s="23" t="s">
        <v>99</v>
      </c>
      <c r="P5" s="329" t="s">
        <v>42</v>
      </c>
      <c r="Q5" s="284"/>
    </row>
    <row r="6" spans="1:17" ht="13.5" thickBot="1">
      <c r="A6" s="288"/>
      <c r="B6" s="325"/>
      <c r="C6" s="321"/>
      <c r="D6" s="326"/>
      <c r="E6" s="321"/>
      <c r="F6" s="321"/>
      <c r="G6" s="321"/>
      <c r="H6" s="327"/>
      <c r="I6" s="328"/>
      <c r="J6" s="24" t="s">
        <v>136</v>
      </c>
      <c r="K6" s="24" t="s">
        <v>137</v>
      </c>
      <c r="L6" s="24" t="s">
        <v>138</v>
      </c>
      <c r="M6" s="24" t="s">
        <v>139</v>
      </c>
      <c r="N6" s="24" t="s">
        <v>140</v>
      </c>
      <c r="O6" s="24" t="s">
        <v>141</v>
      </c>
      <c r="P6" s="330"/>
      <c r="Q6" s="284"/>
    </row>
    <row r="7" spans="1:17" ht="14.25" thickTop="1" thickBot="1">
      <c r="A7" s="41" t="s">
        <v>142</v>
      </c>
      <c r="B7" s="228">
        <v>938</v>
      </c>
      <c r="C7" s="158">
        <v>27</v>
      </c>
      <c r="D7" s="160">
        <f>E7+F7+G7</f>
        <v>325</v>
      </c>
      <c r="E7" s="158">
        <v>109</v>
      </c>
      <c r="F7" s="158">
        <v>141</v>
      </c>
      <c r="G7" s="158">
        <v>75</v>
      </c>
      <c r="H7" s="319">
        <f>J7+K7+L7+M7+N7+O7</f>
        <v>586</v>
      </c>
      <c r="I7" s="320"/>
      <c r="J7" s="150">
        <v>13</v>
      </c>
      <c r="K7" s="150">
        <v>42</v>
      </c>
      <c r="L7" s="150">
        <v>35</v>
      </c>
      <c r="M7" s="150">
        <v>37</v>
      </c>
      <c r="N7" s="150">
        <v>93</v>
      </c>
      <c r="O7" s="149">
        <v>366</v>
      </c>
      <c r="P7" s="37" t="s">
        <v>25</v>
      </c>
      <c r="Q7" s="18"/>
    </row>
    <row r="8" spans="1:17" ht="13.5" thickBot="1">
      <c r="A8" s="41" t="s">
        <v>143</v>
      </c>
      <c r="B8" s="229">
        <v>81161</v>
      </c>
      <c r="C8" s="159">
        <v>1720</v>
      </c>
      <c r="D8" s="160">
        <f t="shared" ref="D8:D21" si="0">E8+F8+G8</f>
        <v>14665</v>
      </c>
      <c r="E8" s="159">
        <v>13405</v>
      </c>
      <c r="F8" s="159">
        <v>779</v>
      </c>
      <c r="G8" s="159">
        <v>481</v>
      </c>
      <c r="H8" s="313">
        <f t="shared" ref="H8:H21" si="1">J8+K8+L8+M8+N8+O8</f>
        <v>64776</v>
      </c>
      <c r="I8" s="314"/>
      <c r="J8" s="152">
        <v>24411</v>
      </c>
      <c r="K8" s="152">
        <v>1918</v>
      </c>
      <c r="L8" s="152">
        <v>18383</v>
      </c>
      <c r="M8" s="152">
        <v>11185</v>
      </c>
      <c r="N8" s="152">
        <v>3408</v>
      </c>
      <c r="O8" s="151">
        <v>5471</v>
      </c>
      <c r="P8" s="37" t="s">
        <v>26</v>
      </c>
      <c r="Q8" s="18"/>
    </row>
    <row r="9" spans="1:17" ht="13.5" thickBot="1">
      <c r="A9" s="41" t="s">
        <v>144</v>
      </c>
      <c r="B9" s="229">
        <v>86450</v>
      </c>
      <c r="C9" s="159">
        <v>64</v>
      </c>
      <c r="D9" s="160">
        <f t="shared" si="0"/>
        <v>5146</v>
      </c>
      <c r="E9" s="159">
        <v>3132</v>
      </c>
      <c r="F9" s="159">
        <v>1520</v>
      </c>
      <c r="G9" s="159">
        <v>494</v>
      </c>
      <c r="H9" s="313">
        <f t="shared" si="1"/>
        <v>81240</v>
      </c>
      <c r="I9" s="314"/>
      <c r="J9" s="152">
        <v>1498</v>
      </c>
      <c r="K9" s="152">
        <v>22322</v>
      </c>
      <c r="L9" s="152">
        <v>22285</v>
      </c>
      <c r="M9" s="152">
        <v>1974</v>
      </c>
      <c r="N9" s="152">
        <v>25085</v>
      </c>
      <c r="O9" s="151">
        <v>8076</v>
      </c>
      <c r="P9" s="37" t="s">
        <v>27</v>
      </c>
      <c r="Q9" s="18"/>
    </row>
    <row r="10" spans="1:17" ht="13.5" thickBot="1">
      <c r="A10" s="41" t="s">
        <v>145</v>
      </c>
      <c r="B10" s="229">
        <v>12352</v>
      </c>
      <c r="C10" s="159">
        <v>26</v>
      </c>
      <c r="D10" s="160">
        <f t="shared" si="0"/>
        <v>1034</v>
      </c>
      <c r="E10" s="159">
        <v>560</v>
      </c>
      <c r="F10" s="159">
        <v>428</v>
      </c>
      <c r="G10" s="159">
        <v>46</v>
      </c>
      <c r="H10" s="313">
        <f t="shared" si="1"/>
        <v>11292</v>
      </c>
      <c r="I10" s="314"/>
      <c r="J10" s="152">
        <v>1277</v>
      </c>
      <c r="K10" s="152">
        <v>1454</v>
      </c>
      <c r="L10" s="152">
        <v>2972</v>
      </c>
      <c r="M10" s="152">
        <v>532</v>
      </c>
      <c r="N10" s="152">
        <v>2923</v>
      </c>
      <c r="O10" s="151">
        <v>2134</v>
      </c>
      <c r="P10" s="37" t="s">
        <v>28</v>
      </c>
      <c r="Q10" s="18"/>
    </row>
    <row r="11" spans="1:17" ht="13.5" thickBot="1">
      <c r="A11" s="41" t="s">
        <v>146</v>
      </c>
      <c r="B11" s="229">
        <v>11926</v>
      </c>
      <c r="C11" s="159">
        <v>0</v>
      </c>
      <c r="D11" s="160">
        <f t="shared" si="0"/>
        <v>1742</v>
      </c>
      <c r="E11" s="159">
        <v>582</v>
      </c>
      <c r="F11" s="159">
        <v>1016</v>
      </c>
      <c r="G11" s="159">
        <v>144</v>
      </c>
      <c r="H11" s="313">
        <f t="shared" si="1"/>
        <v>10184</v>
      </c>
      <c r="I11" s="314"/>
      <c r="J11" s="152">
        <v>69</v>
      </c>
      <c r="K11" s="152">
        <v>1301</v>
      </c>
      <c r="L11" s="152">
        <v>1980</v>
      </c>
      <c r="M11" s="152">
        <v>709</v>
      </c>
      <c r="N11" s="152">
        <v>2565</v>
      </c>
      <c r="O11" s="151">
        <v>3560</v>
      </c>
      <c r="P11" s="37" t="s">
        <v>29</v>
      </c>
      <c r="Q11" s="18"/>
    </row>
    <row r="12" spans="1:17" ht="13.5" thickBot="1">
      <c r="A12" s="41" t="s">
        <v>147</v>
      </c>
      <c r="B12" s="229">
        <v>20881</v>
      </c>
      <c r="C12" s="159">
        <v>5</v>
      </c>
      <c r="D12" s="160">
        <f t="shared" si="0"/>
        <v>15489</v>
      </c>
      <c r="E12" s="159">
        <v>4549</v>
      </c>
      <c r="F12" s="159">
        <v>9307</v>
      </c>
      <c r="G12" s="159">
        <v>1633</v>
      </c>
      <c r="H12" s="313">
        <f t="shared" si="1"/>
        <v>5387</v>
      </c>
      <c r="I12" s="314"/>
      <c r="J12" s="152">
        <v>48</v>
      </c>
      <c r="K12" s="152">
        <v>779</v>
      </c>
      <c r="L12" s="152">
        <v>580</v>
      </c>
      <c r="M12" s="152">
        <v>838</v>
      </c>
      <c r="N12" s="152">
        <v>840</v>
      </c>
      <c r="O12" s="151">
        <v>2302</v>
      </c>
      <c r="P12" s="37" t="s">
        <v>30</v>
      </c>
      <c r="Q12" s="18"/>
    </row>
    <row r="13" spans="1:17" ht="13.5" thickBot="1">
      <c r="A13" s="41" t="s">
        <v>148</v>
      </c>
      <c r="B13" s="229">
        <v>3190</v>
      </c>
      <c r="C13" s="159">
        <v>0</v>
      </c>
      <c r="D13" s="160">
        <f t="shared" si="0"/>
        <v>1581</v>
      </c>
      <c r="E13" s="159">
        <v>259</v>
      </c>
      <c r="F13" s="159">
        <v>620</v>
      </c>
      <c r="G13" s="159">
        <v>702</v>
      </c>
      <c r="H13" s="313">
        <f t="shared" si="1"/>
        <v>1609</v>
      </c>
      <c r="I13" s="314"/>
      <c r="J13" s="152">
        <v>3</v>
      </c>
      <c r="K13" s="152">
        <v>97</v>
      </c>
      <c r="L13" s="152">
        <v>156</v>
      </c>
      <c r="M13" s="152">
        <v>522</v>
      </c>
      <c r="N13" s="152">
        <v>337</v>
      </c>
      <c r="O13" s="151">
        <v>494</v>
      </c>
      <c r="P13" s="37" t="s">
        <v>31</v>
      </c>
      <c r="Q13" s="18"/>
    </row>
    <row r="14" spans="1:17" ht="13.5" thickBot="1">
      <c r="A14" s="41" t="s">
        <v>149</v>
      </c>
      <c r="B14" s="229">
        <v>10680</v>
      </c>
      <c r="C14" s="159">
        <v>154</v>
      </c>
      <c r="D14" s="160">
        <f t="shared" si="0"/>
        <v>1498</v>
      </c>
      <c r="E14" s="159">
        <v>688</v>
      </c>
      <c r="F14" s="159">
        <v>520</v>
      </c>
      <c r="G14" s="159">
        <v>290</v>
      </c>
      <c r="H14" s="313">
        <f t="shared" si="1"/>
        <v>9028</v>
      </c>
      <c r="I14" s="314"/>
      <c r="J14" s="152">
        <v>31</v>
      </c>
      <c r="K14" s="152">
        <v>178</v>
      </c>
      <c r="L14" s="152">
        <v>240</v>
      </c>
      <c r="M14" s="152">
        <v>265</v>
      </c>
      <c r="N14" s="152">
        <v>3640</v>
      </c>
      <c r="O14" s="151">
        <v>4674</v>
      </c>
      <c r="P14" s="37" t="s">
        <v>32</v>
      </c>
      <c r="Q14" s="18"/>
    </row>
    <row r="15" spans="1:17" ht="13.5" thickBot="1">
      <c r="A15" s="41" t="s">
        <v>150</v>
      </c>
      <c r="B15" s="229">
        <v>26916</v>
      </c>
      <c r="C15" s="159">
        <v>5</v>
      </c>
      <c r="D15" s="160">
        <f t="shared" si="0"/>
        <v>8470</v>
      </c>
      <c r="E15" s="159">
        <v>3056</v>
      </c>
      <c r="F15" s="159">
        <v>2844</v>
      </c>
      <c r="G15" s="159">
        <v>2570</v>
      </c>
      <c r="H15" s="313">
        <f t="shared" si="1"/>
        <v>18441</v>
      </c>
      <c r="I15" s="314"/>
      <c r="J15" s="152">
        <v>68</v>
      </c>
      <c r="K15" s="152">
        <v>739</v>
      </c>
      <c r="L15" s="152">
        <v>1013</v>
      </c>
      <c r="M15" s="152">
        <v>1714</v>
      </c>
      <c r="N15" s="152">
        <v>7406</v>
      </c>
      <c r="O15" s="151">
        <v>7501</v>
      </c>
      <c r="P15" s="37" t="s">
        <v>33</v>
      </c>
      <c r="Q15" s="18"/>
    </row>
    <row r="16" spans="1:17" ht="13.5" thickBot="1">
      <c r="A16" s="41" t="s">
        <v>151</v>
      </c>
      <c r="B16" s="229">
        <v>88843</v>
      </c>
      <c r="C16" s="159">
        <v>4</v>
      </c>
      <c r="D16" s="160">
        <f t="shared" si="0"/>
        <v>15273</v>
      </c>
      <c r="E16" s="159">
        <v>7308</v>
      </c>
      <c r="F16" s="159">
        <v>7270</v>
      </c>
      <c r="G16" s="159">
        <v>695</v>
      </c>
      <c r="H16" s="313">
        <f t="shared" si="1"/>
        <v>73566</v>
      </c>
      <c r="I16" s="314"/>
      <c r="J16" s="152">
        <v>249</v>
      </c>
      <c r="K16" s="152">
        <v>940</v>
      </c>
      <c r="L16" s="152">
        <v>1402</v>
      </c>
      <c r="M16" s="152">
        <v>1806</v>
      </c>
      <c r="N16" s="152">
        <v>30030</v>
      </c>
      <c r="O16" s="151">
        <v>39139</v>
      </c>
      <c r="P16" s="37" t="s">
        <v>34</v>
      </c>
      <c r="Q16" s="18"/>
    </row>
    <row r="17" spans="1:17" ht="13.5" thickBot="1">
      <c r="A17" s="41" t="s">
        <v>152</v>
      </c>
      <c r="B17" s="229">
        <v>17418</v>
      </c>
      <c r="C17" s="159">
        <v>93</v>
      </c>
      <c r="D17" s="160">
        <f t="shared" si="0"/>
        <v>6119</v>
      </c>
      <c r="E17" s="159">
        <v>1659</v>
      </c>
      <c r="F17" s="159">
        <v>3147</v>
      </c>
      <c r="G17" s="159">
        <v>1313</v>
      </c>
      <c r="H17" s="313">
        <f t="shared" si="1"/>
        <v>11206</v>
      </c>
      <c r="I17" s="314"/>
      <c r="J17" s="152">
        <v>6</v>
      </c>
      <c r="K17" s="152">
        <v>252</v>
      </c>
      <c r="L17" s="152">
        <v>285</v>
      </c>
      <c r="M17" s="152">
        <v>692</v>
      </c>
      <c r="N17" s="152">
        <v>1114</v>
      </c>
      <c r="O17" s="151">
        <v>8857</v>
      </c>
      <c r="P17" s="37" t="s">
        <v>35</v>
      </c>
      <c r="Q17" s="18"/>
    </row>
    <row r="18" spans="1:17" ht="13.5" thickBot="1">
      <c r="A18" s="41" t="s">
        <v>153</v>
      </c>
      <c r="B18" s="229">
        <v>3075</v>
      </c>
      <c r="C18" s="159">
        <v>78</v>
      </c>
      <c r="D18" s="160">
        <f t="shared" si="0"/>
        <v>1211</v>
      </c>
      <c r="E18" s="159">
        <v>486</v>
      </c>
      <c r="F18" s="159">
        <v>636</v>
      </c>
      <c r="G18" s="159">
        <v>89</v>
      </c>
      <c r="H18" s="313">
        <f t="shared" si="1"/>
        <v>1786</v>
      </c>
      <c r="I18" s="314"/>
      <c r="J18" s="152">
        <v>102</v>
      </c>
      <c r="K18" s="152">
        <v>182</v>
      </c>
      <c r="L18" s="152">
        <v>109</v>
      </c>
      <c r="M18" s="152">
        <v>300</v>
      </c>
      <c r="N18" s="152">
        <v>471</v>
      </c>
      <c r="O18" s="151">
        <v>622</v>
      </c>
      <c r="P18" s="37" t="s">
        <v>36</v>
      </c>
      <c r="Q18" s="18"/>
    </row>
    <row r="19" spans="1:17" ht="13.5" thickBot="1">
      <c r="A19" s="41" t="s">
        <v>52</v>
      </c>
      <c r="B19" s="229">
        <v>22038</v>
      </c>
      <c r="C19" s="159">
        <v>130</v>
      </c>
      <c r="D19" s="160">
        <f t="shared" si="0"/>
        <v>19082</v>
      </c>
      <c r="E19" s="159">
        <v>3610</v>
      </c>
      <c r="F19" s="159">
        <v>14005</v>
      </c>
      <c r="G19" s="159">
        <v>1467</v>
      </c>
      <c r="H19" s="313">
        <f t="shared" si="1"/>
        <v>2826</v>
      </c>
      <c r="I19" s="314"/>
      <c r="J19" s="152">
        <v>79</v>
      </c>
      <c r="K19" s="152">
        <v>479</v>
      </c>
      <c r="L19" s="152">
        <v>471</v>
      </c>
      <c r="M19" s="152">
        <v>468</v>
      </c>
      <c r="N19" s="152">
        <v>565</v>
      </c>
      <c r="O19" s="151">
        <v>764</v>
      </c>
      <c r="P19" s="37" t="s">
        <v>162</v>
      </c>
      <c r="Q19" s="18"/>
    </row>
    <row r="20" spans="1:17" ht="13.5" thickBot="1">
      <c r="A20" s="154" t="s">
        <v>154</v>
      </c>
      <c r="B20" s="229">
        <v>34097</v>
      </c>
      <c r="C20" s="159">
        <v>19491</v>
      </c>
      <c r="D20" s="162">
        <f t="shared" si="0"/>
        <v>4922</v>
      </c>
      <c r="E20" s="159">
        <v>1454</v>
      </c>
      <c r="F20" s="159">
        <v>2312</v>
      </c>
      <c r="G20" s="159">
        <v>1156</v>
      </c>
      <c r="H20" s="317">
        <f t="shared" si="1"/>
        <v>9684</v>
      </c>
      <c r="I20" s="318"/>
      <c r="J20" s="152">
        <v>226</v>
      </c>
      <c r="K20" s="152">
        <v>1230</v>
      </c>
      <c r="L20" s="152">
        <v>1718</v>
      </c>
      <c r="M20" s="152">
        <v>815</v>
      </c>
      <c r="N20" s="152">
        <v>2439</v>
      </c>
      <c r="O20" s="151">
        <v>3256</v>
      </c>
      <c r="P20" s="155" t="s">
        <v>38</v>
      </c>
      <c r="Q20" s="18"/>
    </row>
    <row r="21" spans="1:17" ht="13.5" thickBot="1">
      <c r="A21" s="161" t="s">
        <v>73</v>
      </c>
      <c r="B21" s="164">
        <v>419965</v>
      </c>
      <c r="C21" s="165">
        <v>21797</v>
      </c>
      <c r="D21" s="163">
        <f t="shared" si="0"/>
        <v>96557</v>
      </c>
      <c r="E21" s="165">
        <v>40857</v>
      </c>
      <c r="F21" s="165">
        <v>44545</v>
      </c>
      <c r="G21" s="165">
        <v>11155</v>
      </c>
      <c r="H21" s="315">
        <f t="shared" si="1"/>
        <v>301611</v>
      </c>
      <c r="I21" s="316"/>
      <c r="J21" s="165">
        <v>28080</v>
      </c>
      <c r="K21" s="165">
        <v>31913</v>
      </c>
      <c r="L21" s="165">
        <v>51629</v>
      </c>
      <c r="M21" s="165">
        <v>21857</v>
      </c>
      <c r="N21" s="165">
        <v>80916</v>
      </c>
      <c r="O21" s="166">
        <v>87216</v>
      </c>
      <c r="P21" s="156" t="s">
        <v>39</v>
      </c>
      <c r="Q21" s="18"/>
    </row>
    <row r="22" spans="1:17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8"/>
      <c r="Q22" s="22"/>
    </row>
  </sheetData>
  <mergeCells count="30">
    <mergeCell ref="F5:F6"/>
    <mergeCell ref="A1:H1"/>
    <mergeCell ref="I1:P1"/>
    <mergeCell ref="A2:I3"/>
    <mergeCell ref="H4:I4"/>
    <mergeCell ref="J2:P3"/>
    <mergeCell ref="A5:A6"/>
    <mergeCell ref="B5:B6"/>
    <mergeCell ref="C5:C6"/>
    <mergeCell ref="D5:D6"/>
    <mergeCell ref="E5:E6"/>
    <mergeCell ref="G5:G6"/>
    <mergeCell ref="H5:I6"/>
    <mergeCell ref="P5:P6"/>
    <mergeCell ref="Q5:Q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21:I21"/>
    <mergeCell ref="H18:I18"/>
    <mergeCell ref="H19:I19"/>
    <mergeCell ref="H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dimension ref="A1:Q22"/>
  <sheetViews>
    <sheetView workbookViewId="0">
      <selection activeCell="K24" sqref="K24"/>
    </sheetView>
  </sheetViews>
  <sheetFormatPr baseColWidth="10" defaultRowHeight="12"/>
  <cols>
    <col min="1" max="1" width="24.7109375" customWidth="1"/>
    <col min="2" max="2" width="7.28515625" customWidth="1"/>
    <col min="3" max="3" width="8.28515625" bestFit="1" customWidth="1"/>
    <col min="4" max="4" width="9.140625" bestFit="1" customWidth="1"/>
    <col min="5" max="7" width="6.42578125" bestFit="1" customWidth="1"/>
    <col min="9" max="9" width="0.140625" customWidth="1"/>
    <col min="10" max="10" width="10" customWidth="1"/>
    <col min="11" max="15" width="8.7109375" bestFit="1" customWidth="1"/>
    <col min="16" max="16" width="25.7109375" style="39" customWidth="1"/>
  </cols>
  <sheetData>
    <row r="1" spans="1:17" ht="23.25" thickBot="1">
      <c r="A1" s="295" t="s">
        <v>158</v>
      </c>
      <c r="B1" s="295"/>
      <c r="C1" s="295"/>
      <c r="D1" s="295"/>
      <c r="E1" s="295"/>
      <c r="F1" s="295"/>
      <c r="G1" s="295"/>
      <c r="H1" s="296"/>
      <c r="I1" s="297" t="s">
        <v>41</v>
      </c>
      <c r="J1" s="298"/>
      <c r="K1" s="298"/>
      <c r="L1" s="298"/>
      <c r="M1" s="298"/>
      <c r="N1" s="298"/>
      <c r="O1" s="298"/>
      <c r="P1" s="298"/>
      <c r="Q1" s="18"/>
    </row>
    <row r="2" spans="1:17" ht="21.6" customHeight="1">
      <c r="A2" s="299" t="s">
        <v>103</v>
      </c>
      <c r="B2" s="299"/>
      <c r="C2" s="299"/>
      <c r="D2" s="299"/>
      <c r="E2" s="299"/>
      <c r="F2" s="299"/>
      <c r="G2" s="299"/>
      <c r="H2" s="299"/>
      <c r="I2" s="299"/>
      <c r="J2" s="299"/>
      <c r="K2" s="337"/>
      <c r="L2" s="337"/>
      <c r="M2" s="337"/>
      <c r="N2" s="337"/>
      <c r="O2" s="337"/>
      <c r="P2" s="337"/>
      <c r="Q2" s="18"/>
    </row>
    <row r="3" spans="1:17" ht="13.5" customHeight="1" thickBot="1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38"/>
      <c r="L3" s="338"/>
      <c r="M3" s="338"/>
      <c r="N3" s="338"/>
      <c r="O3" s="338"/>
      <c r="P3" s="338"/>
      <c r="Q3" s="18"/>
    </row>
    <row r="4" spans="1:17" ht="13.5" thickBot="1">
      <c r="A4" s="40"/>
      <c r="B4" s="157" t="s">
        <v>39</v>
      </c>
      <c r="C4" s="42" t="s">
        <v>110</v>
      </c>
      <c r="D4" s="42" t="s">
        <v>97</v>
      </c>
      <c r="E4" s="42" t="s">
        <v>107</v>
      </c>
      <c r="F4" s="42" t="s">
        <v>108</v>
      </c>
      <c r="G4" s="42" t="s">
        <v>109</v>
      </c>
      <c r="H4" s="322" t="s">
        <v>93</v>
      </c>
      <c r="I4" s="323"/>
      <c r="J4" s="118" t="s">
        <v>92</v>
      </c>
      <c r="K4" s="20" t="s">
        <v>91</v>
      </c>
      <c r="L4" s="20" t="s">
        <v>90</v>
      </c>
      <c r="M4" s="20" t="s">
        <v>130</v>
      </c>
      <c r="N4" s="20" t="s">
        <v>131</v>
      </c>
      <c r="O4" s="20" t="s">
        <v>132</v>
      </c>
      <c r="P4" s="21"/>
      <c r="Q4" s="18"/>
    </row>
    <row r="5" spans="1:17" ht="12.6" customHeight="1">
      <c r="A5" s="287" t="s">
        <v>43</v>
      </c>
      <c r="B5" s="289" t="s">
        <v>73</v>
      </c>
      <c r="C5" s="291" t="s">
        <v>15</v>
      </c>
      <c r="D5" s="293" t="s">
        <v>102</v>
      </c>
      <c r="E5" s="291" t="s">
        <v>133</v>
      </c>
      <c r="F5" s="291" t="s">
        <v>134</v>
      </c>
      <c r="G5" s="291" t="s">
        <v>135</v>
      </c>
      <c r="H5" s="303" t="s">
        <v>85</v>
      </c>
      <c r="I5" s="304"/>
      <c r="J5" s="119" t="s">
        <v>99</v>
      </c>
      <c r="K5" s="23" t="s">
        <v>99</v>
      </c>
      <c r="L5" s="23" t="s">
        <v>99</v>
      </c>
      <c r="M5" s="23" t="s">
        <v>99</v>
      </c>
      <c r="N5" s="23" t="s">
        <v>99</v>
      </c>
      <c r="O5" s="23" t="s">
        <v>99</v>
      </c>
      <c r="P5" s="329" t="s">
        <v>42</v>
      </c>
      <c r="Q5" s="284"/>
    </row>
    <row r="6" spans="1:17" ht="13.5" thickBot="1">
      <c r="A6" s="288"/>
      <c r="B6" s="325"/>
      <c r="C6" s="321"/>
      <c r="D6" s="326"/>
      <c r="E6" s="321"/>
      <c r="F6" s="321"/>
      <c r="G6" s="321"/>
      <c r="H6" s="327"/>
      <c r="I6" s="328"/>
      <c r="J6" s="120" t="s">
        <v>136</v>
      </c>
      <c r="K6" s="24" t="s">
        <v>137</v>
      </c>
      <c r="L6" s="24" t="s">
        <v>138</v>
      </c>
      <c r="M6" s="24" t="s">
        <v>139</v>
      </c>
      <c r="N6" s="24" t="s">
        <v>140</v>
      </c>
      <c r="O6" s="24" t="s">
        <v>141</v>
      </c>
      <c r="P6" s="330"/>
      <c r="Q6" s="284"/>
    </row>
    <row r="7" spans="1:17" ht="17.25" thickTop="1" thickBot="1">
      <c r="A7" s="235" t="s">
        <v>142</v>
      </c>
      <c r="B7" s="231">
        <v>845</v>
      </c>
      <c r="C7" s="169">
        <v>7</v>
      </c>
      <c r="D7" s="171">
        <f>E7+F7+G7</f>
        <v>110</v>
      </c>
      <c r="E7" s="169">
        <v>73</v>
      </c>
      <c r="F7" s="169">
        <v>29</v>
      </c>
      <c r="G7" s="169">
        <v>8</v>
      </c>
      <c r="H7" s="331">
        <f>J7+K7+L7+M7+N7+O7</f>
        <v>728</v>
      </c>
      <c r="I7" s="332"/>
      <c r="J7" s="169">
        <v>1</v>
      </c>
      <c r="K7" s="169">
        <v>17</v>
      </c>
      <c r="L7" s="169">
        <v>38</v>
      </c>
      <c r="M7" s="169">
        <v>112</v>
      </c>
      <c r="N7" s="169">
        <v>157</v>
      </c>
      <c r="O7" s="167">
        <v>403</v>
      </c>
      <c r="P7" s="233" t="s">
        <v>25</v>
      </c>
      <c r="Q7" s="18"/>
    </row>
    <row r="8" spans="1:17" ht="16.5" thickBot="1">
      <c r="A8" s="235" t="s">
        <v>143</v>
      </c>
      <c r="B8" s="232">
        <v>5719</v>
      </c>
      <c r="C8" s="170">
        <v>112</v>
      </c>
      <c r="D8" s="171">
        <f t="shared" ref="D8:D21" si="0">E8+F8+G8</f>
        <v>857</v>
      </c>
      <c r="E8" s="170">
        <v>333</v>
      </c>
      <c r="F8" s="170">
        <v>281</v>
      </c>
      <c r="G8" s="170">
        <v>243</v>
      </c>
      <c r="H8" s="331">
        <f t="shared" ref="H8:H21" si="1">J8+K8+L8+M8+N8+O8</f>
        <v>4750</v>
      </c>
      <c r="I8" s="332"/>
      <c r="J8" s="170">
        <v>138</v>
      </c>
      <c r="K8" s="170">
        <v>43</v>
      </c>
      <c r="L8" s="170">
        <v>1154</v>
      </c>
      <c r="M8" s="170">
        <v>2037</v>
      </c>
      <c r="N8" s="170">
        <v>463</v>
      </c>
      <c r="O8" s="168">
        <v>915</v>
      </c>
      <c r="P8" s="233" t="s">
        <v>26</v>
      </c>
      <c r="Q8" s="18"/>
    </row>
    <row r="9" spans="1:17" ht="16.5" thickBot="1">
      <c r="A9" s="235" t="s">
        <v>144</v>
      </c>
      <c r="B9" s="232">
        <v>10346</v>
      </c>
      <c r="C9" s="170">
        <v>271</v>
      </c>
      <c r="D9" s="171">
        <f t="shared" si="0"/>
        <v>2203</v>
      </c>
      <c r="E9" s="170">
        <v>1251</v>
      </c>
      <c r="F9" s="170">
        <v>772</v>
      </c>
      <c r="G9" s="170">
        <v>180</v>
      </c>
      <c r="H9" s="331">
        <f t="shared" si="1"/>
        <v>7872</v>
      </c>
      <c r="I9" s="332"/>
      <c r="J9" s="170">
        <v>87</v>
      </c>
      <c r="K9" s="170">
        <v>1550</v>
      </c>
      <c r="L9" s="170">
        <v>3049</v>
      </c>
      <c r="M9" s="170">
        <v>662</v>
      </c>
      <c r="N9" s="170">
        <v>1759</v>
      </c>
      <c r="O9" s="168">
        <v>765</v>
      </c>
      <c r="P9" s="233" t="s">
        <v>27</v>
      </c>
      <c r="Q9" s="18"/>
    </row>
    <row r="10" spans="1:17" ht="16.5" thickBot="1">
      <c r="A10" s="235" t="s">
        <v>145</v>
      </c>
      <c r="B10" s="232">
        <v>6445</v>
      </c>
      <c r="C10" s="170">
        <v>40</v>
      </c>
      <c r="D10" s="171">
        <f t="shared" si="0"/>
        <v>625</v>
      </c>
      <c r="E10" s="170">
        <v>498</v>
      </c>
      <c r="F10" s="170">
        <v>123</v>
      </c>
      <c r="G10" s="170">
        <v>4</v>
      </c>
      <c r="H10" s="331">
        <f t="shared" si="1"/>
        <v>5780</v>
      </c>
      <c r="I10" s="332"/>
      <c r="J10" s="170">
        <v>342</v>
      </c>
      <c r="K10" s="170">
        <v>728</v>
      </c>
      <c r="L10" s="170">
        <v>1184</v>
      </c>
      <c r="M10" s="170">
        <v>822</v>
      </c>
      <c r="N10" s="170">
        <v>1082</v>
      </c>
      <c r="O10" s="168">
        <v>1622</v>
      </c>
      <c r="P10" s="233" t="s">
        <v>28</v>
      </c>
      <c r="Q10" s="18"/>
    </row>
    <row r="11" spans="1:17" ht="16.5" thickBot="1">
      <c r="A11" s="235" t="s">
        <v>146</v>
      </c>
      <c r="B11" s="232">
        <v>6450</v>
      </c>
      <c r="C11" s="170">
        <v>3</v>
      </c>
      <c r="D11" s="171">
        <f t="shared" si="0"/>
        <v>694</v>
      </c>
      <c r="E11" s="170">
        <v>618</v>
      </c>
      <c r="F11" s="170">
        <v>66</v>
      </c>
      <c r="G11" s="170">
        <v>10</v>
      </c>
      <c r="H11" s="331">
        <f t="shared" si="1"/>
        <v>5753</v>
      </c>
      <c r="I11" s="332"/>
      <c r="J11" s="170">
        <v>26</v>
      </c>
      <c r="K11" s="170">
        <v>297</v>
      </c>
      <c r="L11" s="170">
        <v>843</v>
      </c>
      <c r="M11" s="170">
        <v>1052</v>
      </c>
      <c r="N11" s="170">
        <v>1594</v>
      </c>
      <c r="O11" s="168">
        <v>1941</v>
      </c>
      <c r="P11" s="233" t="s">
        <v>29</v>
      </c>
      <c r="Q11" s="18"/>
    </row>
    <row r="12" spans="1:17" ht="16.5" thickBot="1">
      <c r="A12" s="235" t="s">
        <v>147</v>
      </c>
      <c r="B12" s="232">
        <v>5722</v>
      </c>
      <c r="C12" s="170">
        <v>14</v>
      </c>
      <c r="D12" s="171">
        <f t="shared" si="0"/>
        <v>1916</v>
      </c>
      <c r="E12" s="170">
        <v>982</v>
      </c>
      <c r="F12" s="170">
        <v>700</v>
      </c>
      <c r="G12" s="170">
        <v>234</v>
      </c>
      <c r="H12" s="331">
        <f t="shared" si="1"/>
        <v>3792</v>
      </c>
      <c r="I12" s="332"/>
      <c r="J12" s="170">
        <v>25</v>
      </c>
      <c r="K12" s="170">
        <v>445</v>
      </c>
      <c r="L12" s="170">
        <v>389</v>
      </c>
      <c r="M12" s="170">
        <v>754</v>
      </c>
      <c r="N12" s="170">
        <v>612</v>
      </c>
      <c r="O12" s="168">
        <v>1567</v>
      </c>
      <c r="P12" s="233" t="s">
        <v>30</v>
      </c>
      <c r="Q12" s="18"/>
    </row>
    <row r="13" spans="1:17" ht="16.5" thickBot="1">
      <c r="A13" s="235" t="s">
        <v>148</v>
      </c>
      <c r="B13" s="232">
        <v>1242</v>
      </c>
      <c r="C13" s="170">
        <v>0</v>
      </c>
      <c r="D13" s="171">
        <f t="shared" si="0"/>
        <v>297</v>
      </c>
      <c r="E13" s="170">
        <v>134</v>
      </c>
      <c r="F13" s="170">
        <v>67</v>
      </c>
      <c r="G13" s="170">
        <v>96</v>
      </c>
      <c r="H13" s="331">
        <f t="shared" si="1"/>
        <v>945</v>
      </c>
      <c r="I13" s="332"/>
      <c r="J13" s="170">
        <v>7</v>
      </c>
      <c r="K13" s="170">
        <v>49</v>
      </c>
      <c r="L13" s="170">
        <v>101</v>
      </c>
      <c r="M13" s="170">
        <v>297</v>
      </c>
      <c r="N13" s="170">
        <v>178</v>
      </c>
      <c r="O13" s="168">
        <v>313</v>
      </c>
      <c r="P13" s="233" t="s">
        <v>31</v>
      </c>
      <c r="Q13" s="18"/>
    </row>
    <row r="14" spans="1:17" ht="16.5" thickBot="1">
      <c r="A14" s="235" t="s">
        <v>149</v>
      </c>
      <c r="B14" s="232">
        <v>7307</v>
      </c>
      <c r="C14" s="170">
        <v>145</v>
      </c>
      <c r="D14" s="171">
        <f t="shared" si="0"/>
        <v>865</v>
      </c>
      <c r="E14" s="170">
        <v>484</v>
      </c>
      <c r="F14" s="170">
        <v>210</v>
      </c>
      <c r="G14" s="170">
        <v>171</v>
      </c>
      <c r="H14" s="331">
        <f t="shared" si="1"/>
        <v>6297</v>
      </c>
      <c r="I14" s="332"/>
      <c r="J14" s="170">
        <v>39</v>
      </c>
      <c r="K14" s="170">
        <v>149</v>
      </c>
      <c r="L14" s="170">
        <v>216</v>
      </c>
      <c r="M14" s="170">
        <v>279</v>
      </c>
      <c r="N14" s="170">
        <v>2487</v>
      </c>
      <c r="O14" s="168">
        <v>3127</v>
      </c>
      <c r="P14" s="233" t="s">
        <v>32</v>
      </c>
      <c r="Q14" s="18"/>
    </row>
    <row r="15" spans="1:17" ht="16.5" thickBot="1">
      <c r="A15" s="235" t="s">
        <v>150</v>
      </c>
      <c r="B15" s="232">
        <v>53749</v>
      </c>
      <c r="C15" s="170">
        <v>7</v>
      </c>
      <c r="D15" s="171">
        <f t="shared" si="0"/>
        <v>8158</v>
      </c>
      <c r="E15" s="170">
        <v>4921</v>
      </c>
      <c r="F15" s="170">
        <v>1615</v>
      </c>
      <c r="G15" s="170">
        <v>1622</v>
      </c>
      <c r="H15" s="331">
        <f t="shared" si="1"/>
        <v>45584</v>
      </c>
      <c r="I15" s="332"/>
      <c r="J15" s="170">
        <v>165</v>
      </c>
      <c r="K15" s="170">
        <v>2527</v>
      </c>
      <c r="L15" s="170">
        <v>2713</v>
      </c>
      <c r="M15" s="170">
        <v>3712</v>
      </c>
      <c r="N15" s="170">
        <v>19987</v>
      </c>
      <c r="O15" s="168">
        <v>16480</v>
      </c>
      <c r="P15" s="233" t="s">
        <v>33</v>
      </c>
      <c r="Q15" s="18"/>
    </row>
    <row r="16" spans="1:17" ht="16.5" thickBot="1">
      <c r="A16" s="235" t="s">
        <v>151</v>
      </c>
      <c r="B16" s="232">
        <v>106547</v>
      </c>
      <c r="C16" s="170">
        <v>115</v>
      </c>
      <c r="D16" s="171">
        <f t="shared" si="0"/>
        <v>5783</v>
      </c>
      <c r="E16" s="170">
        <v>3795</v>
      </c>
      <c r="F16" s="170">
        <v>1864</v>
      </c>
      <c r="G16" s="170">
        <v>124</v>
      </c>
      <c r="H16" s="331">
        <f t="shared" si="1"/>
        <v>100649</v>
      </c>
      <c r="I16" s="332"/>
      <c r="J16" s="170">
        <v>308</v>
      </c>
      <c r="K16" s="170">
        <v>1784</v>
      </c>
      <c r="L16" s="170">
        <v>2473</v>
      </c>
      <c r="M16" s="170">
        <v>3345</v>
      </c>
      <c r="N16" s="170">
        <v>43222</v>
      </c>
      <c r="O16" s="168">
        <v>49517</v>
      </c>
      <c r="P16" s="233" t="s">
        <v>34</v>
      </c>
      <c r="Q16" s="18"/>
    </row>
    <row r="17" spans="1:17" ht="16.5" thickBot="1">
      <c r="A17" s="235" t="s">
        <v>152</v>
      </c>
      <c r="B17" s="232">
        <v>16414</v>
      </c>
      <c r="C17" s="170">
        <v>99</v>
      </c>
      <c r="D17" s="171">
        <f t="shared" si="0"/>
        <v>3646</v>
      </c>
      <c r="E17" s="170">
        <v>2054</v>
      </c>
      <c r="F17" s="170">
        <v>1235</v>
      </c>
      <c r="G17" s="170">
        <v>357</v>
      </c>
      <c r="H17" s="331">
        <f t="shared" si="1"/>
        <v>12669</v>
      </c>
      <c r="I17" s="332"/>
      <c r="J17" s="170">
        <v>6</v>
      </c>
      <c r="K17" s="170">
        <v>150</v>
      </c>
      <c r="L17" s="170">
        <v>354</v>
      </c>
      <c r="M17" s="170">
        <v>1175</v>
      </c>
      <c r="N17" s="170">
        <v>1682</v>
      </c>
      <c r="O17" s="168">
        <v>9302</v>
      </c>
      <c r="P17" s="233" t="s">
        <v>35</v>
      </c>
      <c r="Q17" s="18"/>
    </row>
    <row r="18" spans="1:17" ht="16.5" thickBot="1">
      <c r="A18" s="235" t="s">
        <v>153</v>
      </c>
      <c r="B18" s="232">
        <v>5788</v>
      </c>
      <c r="C18" s="170">
        <v>903</v>
      </c>
      <c r="D18" s="171">
        <f t="shared" si="0"/>
        <v>1185</v>
      </c>
      <c r="E18" s="170">
        <v>658</v>
      </c>
      <c r="F18" s="170">
        <v>485</v>
      </c>
      <c r="G18" s="170">
        <v>42</v>
      </c>
      <c r="H18" s="331">
        <f t="shared" si="1"/>
        <v>3700</v>
      </c>
      <c r="I18" s="332"/>
      <c r="J18" s="170">
        <v>69</v>
      </c>
      <c r="K18" s="170">
        <v>240</v>
      </c>
      <c r="L18" s="170">
        <v>219</v>
      </c>
      <c r="M18" s="170">
        <v>1137</v>
      </c>
      <c r="N18" s="170">
        <v>1201</v>
      </c>
      <c r="O18" s="168">
        <v>834</v>
      </c>
      <c r="P18" s="233" t="s">
        <v>36</v>
      </c>
      <c r="Q18" s="18"/>
    </row>
    <row r="19" spans="1:17" ht="16.5" thickBot="1">
      <c r="A19" s="235" t="s">
        <v>52</v>
      </c>
      <c r="B19" s="232">
        <v>5037</v>
      </c>
      <c r="C19" s="170">
        <v>22</v>
      </c>
      <c r="D19" s="171">
        <f t="shared" si="0"/>
        <v>2097</v>
      </c>
      <c r="E19" s="170">
        <v>805</v>
      </c>
      <c r="F19" s="170">
        <v>1070</v>
      </c>
      <c r="G19" s="170">
        <v>222</v>
      </c>
      <c r="H19" s="331">
        <f t="shared" si="1"/>
        <v>2918</v>
      </c>
      <c r="I19" s="332"/>
      <c r="J19" s="170">
        <v>78</v>
      </c>
      <c r="K19" s="170">
        <v>579</v>
      </c>
      <c r="L19" s="170">
        <v>608</v>
      </c>
      <c r="M19" s="170">
        <v>725</v>
      </c>
      <c r="N19" s="170">
        <v>427</v>
      </c>
      <c r="O19" s="168">
        <v>501</v>
      </c>
      <c r="P19" s="233" t="s">
        <v>37</v>
      </c>
      <c r="Q19" s="18"/>
    </row>
    <row r="20" spans="1:17" ht="16.5" thickBot="1">
      <c r="A20" s="236" t="s">
        <v>154</v>
      </c>
      <c r="B20" s="232">
        <v>12608</v>
      </c>
      <c r="C20" s="170">
        <v>1302</v>
      </c>
      <c r="D20" s="172">
        <f t="shared" si="0"/>
        <v>2588</v>
      </c>
      <c r="E20" s="170">
        <v>1206</v>
      </c>
      <c r="F20" s="170">
        <v>1045</v>
      </c>
      <c r="G20" s="170">
        <v>337</v>
      </c>
      <c r="H20" s="335">
        <f t="shared" si="1"/>
        <v>8718</v>
      </c>
      <c r="I20" s="336"/>
      <c r="J20" s="170">
        <v>202</v>
      </c>
      <c r="K20" s="170">
        <v>579</v>
      </c>
      <c r="L20" s="170">
        <v>859</v>
      </c>
      <c r="M20" s="170">
        <v>1180</v>
      </c>
      <c r="N20" s="170">
        <v>3034</v>
      </c>
      <c r="O20" s="168">
        <v>2864</v>
      </c>
      <c r="P20" s="234" t="s">
        <v>38</v>
      </c>
      <c r="Q20" s="18"/>
    </row>
    <row r="21" spans="1:17" ht="16.5" thickBot="1">
      <c r="A21" s="237" t="s">
        <v>73</v>
      </c>
      <c r="B21" s="197">
        <v>244219</v>
      </c>
      <c r="C21" s="198">
        <v>3040</v>
      </c>
      <c r="D21" s="173">
        <f t="shared" si="0"/>
        <v>31024</v>
      </c>
      <c r="E21" s="198">
        <v>17812</v>
      </c>
      <c r="F21" s="198">
        <v>9562</v>
      </c>
      <c r="G21" s="198">
        <v>3650</v>
      </c>
      <c r="H21" s="333">
        <f t="shared" si="1"/>
        <v>210155</v>
      </c>
      <c r="I21" s="334"/>
      <c r="J21" s="198">
        <v>1493</v>
      </c>
      <c r="K21" s="198">
        <v>9137</v>
      </c>
      <c r="L21" s="198">
        <v>14200</v>
      </c>
      <c r="M21" s="198">
        <v>17289</v>
      </c>
      <c r="N21" s="198">
        <v>77885</v>
      </c>
      <c r="O21" s="230">
        <v>90151</v>
      </c>
      <c r="P21" s="238" t="s">
        <v>39</v>
      </c>
      <c r="Q21" s="18"/>
    </row>
    <row r="22" spans="1:17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53"/>
      <c r="L22" s="18"/>
      <c r="M22" s="18"/>
      <c r="N22" s="18"/>
      <c r="O22" s="153"/>
      <c r="P22" s="38"/>
      <c r="Q22" s="22"/>
    </row>
  </sheetData>
  <mergeCells count="30">
    <mergeCell ref="F5:F6"/>
    <mergeCell ref="A1:H1"/>
    <mergeCell ref="I1:P1"/>
    <mergeCell ref="A2:J3"/>
    <mergeCell ref="H4:I4"/>
    <mergeCell ref="A5:A6"/>
    <mergeCell ref="B5:B6"/>
    <mergeCell ref="C5:C6"/>
    <mergeCell ref="D5:D6"/>
    <mergeCell ref="E5:E6"/>
    <mergeCell ref="G5:G6"/>
    <mergeCell ref="H5:I6"/>
    <mergeCell ref="P5:P6"/>
    <mergeCell ref="K2:P3"/>
    <mergeCell ref="Q5:Q6"/>
    <mergeCell ref="H7:I7"/>
    <mergeCell ref="H8:I8"/>
    <mergeCell ref="H9:I9"/>
    <mergeCell ref="H21:I21"/>
    <mergeCell ref="H16:I16"/>
    <mergeCell ref="H17:I17"/>
    <mergeCell ref="H18:I18"/>
    <mergeCell ref="H19:I19"/>
    <mergeCell ref="H20:I20"/>
    <mergeCell ref="H13:I13"/>
    <mergeCell ref="H14:I14"/>
    <mergeCell ref="H15:I15"/>
    <mergeCell ref="H10:I10"/>
    <mergeCell ref="H11:I11"/>
    <mergeCell ref="H12:I12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zoomScaleNormal="100" workbookViewId="0">
      <selection activeCell="A19" sqref="A19"/>
    </sheetView>
  </sheetViews>
  <sheetFormatPr baseColWidth="10" defaultColWidth="11.140625" defaultRowHeight="12" customHeight="1"/>
  <cols>
    <col min="1" max="1" width="19.85546875" style="17" bestFit="1" customWidth="1"/>
    <col min="2" max="3" width="10" style="17" customWidth="1"/>
    <col min="4" max="4" width="12" style="17" bestFit="1" customWidth="1"/>
    <col min="5" max="6" width="8" style="17" bestFit="1" customWidth="1"/>
    <col min="7" max="7" width="11.5703125" style="17" customWidth="1"/>
    <col min="8" max="11" width="8" style="17" bestFit="1" customWidth="1"/>
    <col min="12" max="12" width="9.85546875" style="17" customWidth="1"/>
    <col min="13" max="13" width="15.5703125" style="17" bestFit="1" customWidth="1"/>
    <col min="14" max="14" width="12.7109375" style="17" customWidth="1"/>
    <col min="15" max="16" width="23.140625" style="17" customWidth="1"/>
    <col min="17" max="16384" width="11.140625" style="17"/>
  </cols>
  <sheetData>
    <row r="1" spans="1:13" ht="67.5" customHeight="1">
      <c r="A1" s="339" t="s">
        <v>124</v>
      </c>
      <c r="B1" s="339"/>
      <c r="C1" s="339"/>
      <c r="D1" s="339"/>
      <c r="E1" s="339"/>
      <c r="F1" s="339"/>
      <c r="G1" s="340" t="s">
        <v>163</v>
      </c>
      <c r="H1" s="340"/>
      <c r="I1" s="340"/>
      <c r="J1" s="340"/>
      <c r="K1" s="340"/>
      <c r="L1" s="340"/>
      <c r="M1" s="340"/>
    </row>
    <row r="2" spans="1:13" ht="12" customHeight="1">
      <c r="A2" s="341" t="s">
        <v>99</v>
      </c>
      <c r="B2" s="196" t="s">
        <v>39</v>
      </c>
      <c r="C2" s="196" t="s">
        <v>161</v>
      </c>
      <c r="D2" s="31" t="s">
        <v>68</v>
      </c>
      <c r="E2" s="344" t="s">
        <v>67</v>
      </c>
      <c r="F2" s="344" t="s">
        <v>66</v>
      </c>
      <c r="G2" s="344" t="s">
        <v>65</v>
      </c>
      <c r="H2" s="344" t="s">
        <v>64</v>
      </c>
      <c r="I2" s="344" t="s">
        <v>63</v>
      </c>
      <c r="J2" s="344" t="s">
        <v>62</v>
      </c>
      <c r="K2" s="344" t="s">
        <v>61</v>
      </c>
      <c r="L2" s="31" t="s">
        <v>112</v>
      </c>
      <c r="M2" s="343" t="s">
        <v>111</v>
      </c>
    </row>
    <row r="3" spans="1:13" ht="22.5" customHeight="1" thickBot="1">
      <c r="A3" s="342"/>
      <c r="B3" s="121" t="s">
        <v>3</v>
      </c>
      <c r="C3" s="121" t="s">
        <v>82</v>
      </c>
      <c r="D3" s="175" t="s">
        <v>72</v>
      </c>
      <c r="E3" s="345"/>
      <c r="F3" s="345"/>
      <c r="G3" s="345"/>
      <c r="H3" s="345"/>
      <c r="I3" s="345"/>
      <c r="J3" s="345"/>
      <c r="K3" s="345"/>
      <c r="L3" s="176" t="s">
        <v>71</v>
      </c>
      <c r="M3" s="343"/>
    </row>
    <row r="4" spans="1:13" ht="18" customHeight="1">
      <c r="A4" s="241" t="s">
        <v>118</v>
      </c>
      <c r="B4" s="192">
        <v>177368</v>
      </c>
      <c r="C4" s="180">
        <v>28</v>
      </c>
      <c r="D4" s="180">
        <v>3777</v>
      </c>
      <c r="E4" s="193">
        <v>19086</v>
      </c>
      <c r="F4" s="180">
        <v>32057</v>
      </c>
      <c r="G4" s="180">
        <v>38587</v>
      </c>
      <c r="H4" s="186">
        <v>41705</v>
      </c>
      <c r="I4" s="184">
        <v>25642</v>
      </c>
      <c r="J4" s="180">
        <v>10020</v>
      </c>
      <c r="K4" s="180">
        <v>6081</v>
      </c>
      <c r="L4" s="180">
        <v>385</v>
      </c>
      <c r="M4" s="239" t="s">
        <v>104</v>
      </c>
    </row>
    <row r="5" spans="1:13" ht="15.75">
      <c r="A5" s="242" t="s">
        <v>119</v>
      </c>
      <c r="B5" s="185">
        <v>158802</v>
      </c>
      <c r="C5" s="181">
        <v>186</v>
      </c>
      <c r="D5" s="181">
        <v>1626</v>
      </c>
      <c r="E5" s="194">
        <v>20375</v>
      </c>
      <c r="F5" s="181">
        <v>36618</v>
      </c>
      <c r="G5" s="181">
        <v>31270</v>
      </c>
      <c r="H5" s="187">
        <v>25496</v>
      </c>
      <c r="I5" s="181">
        <v>22521</v>
      </c>
      <c r="J5" s="181">
        <v>14561</v>
      </c>
      <c r="K5" s="181">
        <v>5543</v>
      </c>
      <c r="L5" s="181">
        <v>606</v>
      </c>
      <c r="M5" s="239" t="s">
        <v>105</v>
      </c>
    </row>
    <row r="6" spans="1:13" ht="16.5" customHeight="1">
      <c r="A6" s="242" t="s">
        <v>120</v>
      </c>
      <c r="B6" s="185">
        <v>39146</v>
      </c>
      <c r="C6" s="181">
        <v>5</v>
      </c>
      <c r="D6" s="181">
        <v>327</v>
      </c>
      <c r="E6" s="194">
        <v>2984</v>
      </c>
      <c r="F6" s="181">
        <v>4205</v>
      </c>
      <c r="G6" s="181">
        <v>5616</v>
      </c>
      <c r="H6" s="187">
        <v>8484</v>
      </c>
      <c r="I6" s="181">
        <v>10001</v>
      </c>
      <c r="J6" s="181">
        <v>5383</v>
      </c>
      <c r="K6" s="181">
        <v>1860</v>
      </c>
      <c r="L6" s="181">
        <v>281</v>
      </c>
      <c r="M6" s="239" t="s">
        <v>106</v>
      </c>
    </row>
    <row r="7" spans="1:13" ht="15.75" customHeight="1">
      <c r="A7" s="242" t="s">
        <v>121</v>
      </c>
      <c r="B7" s="185">
        <v>65829</v>
      </c>
      <c r="C7" s="181">
        <v>2</v>
      </c>
      <c r="D7" s="181">
        <v>184</v>
      </c>
      <c r="E7" s="194">
        <v>1427</v>
      </c>
      <c r="F7" s="181">
        <v>4333</v>
      </c>
      <c r="G7" s="181">
        <v>6906</v>
      </c>
      <c r="H7" s="187">
        <v>11302</v>
      </c>
      <c r="I7" s="181">
        <v>14184</v>
      </c>
      <c r="J7" s="181">
        <v>15677</v>
      </c>
      <c r="K7" s="181">
        <v>9482</v>
      </c>
      <c r="L7" s="181">
        <v>2332</v>
      </c>
      <c r="M7" s="239" t="s">
        <v>90</v>
      </c>
    </row>
    <row r="8" spans="1:13" ht="12.75" customHeight="1">
      <c r="A8" s="242" t="s">
        <v>122</v>
      </c>
      <c r="B8" s="185">
        <v>41050</v>
      </c>
      <c r="C8" s="181">
        <v>2</v>
      </c>
      <c r="D8" s="181">
        <v>73</v>
      </c>
      <c r="E8" s="194">
        <v>593</v>
      </c>
      <c r="F8" s="181">
        <v>1566</v>
      </c>
      <c r="G8" s="181">
        <v>2011</v>
      </c>
      <c r="H8" s="187">
        <v>2199</v>
      </c>
      <c r="I8" s="181">
        <v>3993</v>
      </c>
      <c r="J8" s="181">
        <v>14863</v>
      </c>
      <c r="K8" s="181">
        <v>14255</v>
      </c>
      <c r="L8" s="181">
        <v>1495</v>
      </c>
      <c r="M8" s="239" t="s">
        <v>91</v>
      </c>
    </row>
    <row r="9" spans="1:13" ht="21.75" customHeight="1">
      <c r="A9" s="242" t="s">
        <v>123</v>
      </c>
      <c r="B9" s="185">
        <v>29573</v>
      </c>
      <c r="C9" s="181">
        <v>13</v>
      </c>
      <c r="D9" s="181">
        <v>43</v>
      </c>
      <c r="E9" s="194">
        <v>203</v>
      </c>
      <c r="F9" s="181">
        <v>331</v>
      </c>
      <c r="G9" s="181">
        <v>660</v>
      </c>
      <c r="H9" s="187">
        <v>1044</v>
      </c>
      <c r="I9" s="181">
        <v>3706</v>
      </c>
      <c r="J9" s="181">
        <v>6002</v>
      </c>
      <c r="K9" s="181">
        <v>13538</v>
      </c>
      <c r="L9" s="181">
        <v>4033</v>
      </c>
      <c r="M9" s="239" t="s">
        <v>92</v>
      </c>
    </row>
    <row r="10" spans="1:13" ht="12" customHeight="1">
      <c r="A10" s="243" t="s">
        <v>85</v>
      </c>
      <c r="B10" s="185">
        <f>SUM(B4:B9)</f>
        <v>511768</v>
      </c>
      <c r="C10" s="181">
        <f t="shared" ref="C10:L10" si="0">SUM(C4:C9)</f>
        <v>236</v>
      </c>
      <c r="D10" s="181">
        <f t="shared" si="0"/>
        <v>6030</v>
      </c>
      <c r="E10" s="194">
        <f t="shared" si="0"/>
        <v>44668</v>
      </c>
      <c r="F10" s="181">
        <f t="shared" si="0"/>
        <v>79110</v>
      </c>
      <c r="G10" s="181">
        <f t="shared" si="0"/>
        <v>85050</v>
      </c>
      <c r="H10" s="187">
        <f t="shared" si="0"/>
        <v>90230</v>
      </c>
      <c r="I10" s="181">
        <f t="shared" si="0"/>
        <v>80047</v>
      </c>
      <c r="J10" s="189">
        <f t="shared" si="0"/>
        <v>66506</v>
      </c>
      <c r="K10" s="189">
        <f t="shared" si="0"/>
        <v>50759</v>
      </c>
      <c r="L10" s="189">
        <f t="shared" si="0"/>
        <v>9132</v>
      </c>
      <c r="M10" s="239" t="s">
        <v>93</v>
      </c>
    </row>
    <row r="11" spans="1:13" ht="13.5" customHeight="1">
      <c r="A11" s="242" t="s">
        <v>24</v>
      </c>
      <c r="B11" s="190">
        <v>14805</v>
      </c>
      <c r="C11" s="189">
        <v>1</v>
      </c>
      <c r="D11" s="189">
        <v>1275</v>
      </c>
      <c r="E11" s="195">
        <v>6033</v>
      </c>
      <c r="F11" s="189">
        <v>4182</v>
      </c>
      <c r="G11" s="189">
        <v>2039</v>
      </c>
      <c r="H11" s="191">
        <v>882</v>
      </c>
      <c r="I11" s="189">
        <v>323</v>
      </c>
      <c r="J11" s="181">
        <v>65</v>
      </c>
      <c r="K11" s="181">
        <v>5</v>
      </c>
      <c r="L11" s="181">
        <v>0</v>
      </c>
      <c r="M11" s="239" t="s">
        <v>109</v>
      </c>
    </row>
    <row r="12" spans="1:13" ht="16.5" customHeight="1">
      <c r="A12" s="242" t="s">
        <v>23</v>
      </c>
      <c r="B12" s="185">
        <v>54115</v>
      </c>
      <c r="C12" s="181">
        <v>37</v>
      </c>
      <c r="D12" s="181">
        <v>3170</v>
      </c>
      <c r="E12" s="194">
        <v>8848</v>
      </c>
      <c r="F12" s="181">
        <v>10814</v>
      </c>
      <c r="G12" s="181">
        <v>10410</v>
      </c>
      <c r="H12" s="187">
        <v>9095</v>
      </c>
      <c r="I12" s="181">
        <v>6885</v>
      </c>
      <c r="J12" s="181">
        <v>3655</v>
      </c>
      <c r="K12" s="181">
        <v>1145</v>
      </c>
      <c r="L12" s="181">
        <v>56</v>
      </c>
      <c r="M12" s="239" t="s">
        <v>108</v>
      </c>
    </row>
    <row r="13" spans="1:13" ht="18" customHeight="1">
      <c r="A13" s="242" t="s">
        <v>22</v>
      </c>
      <c r="B13" s="185">
        <v>58670</v>
      </c>
      <c r="C13" s="181">
        <v>21</v>
      </c>
      <c r="D13" s="181">
        <v>3579</v>
      </c>
      <c r="E13" s="194">
        <v>6374</v>
      </c>
      <c r="F13" s="181">
        <v>6765</v>
      </c>
      <c r="G13" s="181">
        <v>7926</v>
      </c>
      <c r="H13" s="187">
        <v>8012</v>
      </c>
      <c r="I13" s="181">
        <v>6627</v>
      </c>
      <c r="J13" s="181">
        <v>5286</v>
      </c>
      <c r="K13" s="181">
        <v>10782</v>
      </c>
      <c r="L13" s="181">
        <v>3298</v>
      </c>
      <c r="M13" s="239" t="s">
        <v>107</v>
      </c>
    </row>
    <row r="14" spans="1:13" ht="16.5" customHeight="1">
      <c r="A14" s="243" t="s">
        <v>102</v>
      </c>
      <c r="B14" s="185">
        <f>SUM(B11:B13)</f>
        <v>127590</v>
      </c>
      <c r="C14" s="181">
        <f t="shared" ref="C14:L14" si="1">SUM(C11:C13)</f>
        <v>59</v>
      </c>
      <c r="D14" s="181">
        <f t="shared" si="1"/>
        <v>8024</v>
      </c>
      <c r="E14" s="194">
        <f t="shared" si="1"/>
        <v>21255</v>
      </c>
      <c r="F14" s="181">
        <f t="shared" si="1"/>
        <v>21761</v>
      </c>
      <c r="G14" s="181">
        <f t="shared" si="1"/>
        <v>20375</v>
      </c>
      <c r="H14" s="187">
        <f t="shared" si="1"/>
        <v>17989</v>
      </c>
      <c r="I14" s="181">
        <f t="shared" si="1"/>
        <v>13835</v>
      </c>
      <c r="J14" s="182">
        <f t="shared" si="1"/>
        <v>9006</v>
      </c>
      <c r="K14" s="182">
        <f t="shared" si="1"/>
        <v>11932</v>
      </c>
      <c r="L14" s="182">
        <f t="shared" si="1"/>
        <v>3354</v>
      </c>
      <c r="M14" s="239" t="s">
        <v>97</v>
      </c>
    </row>
    <row r="15" spans="1:13" ht="21.75" customHeight="1" thickBot="1">
      <c r="A15" s="244" t="s">
        <v>15</v>
      </c>
      <c r="B15" s="177">
        <v>24837</v>
      </c>
      <c r="C15" s="188">
        <v>12588</v>
      </c>
      <c r="D15" s="188">
        <v>1369</v>
      </c>
      <c r="E15" s="178">
        <v>1058</v>
      </c>
      <c r="F15" s="188">
        <v>1676</v>
      </c>
      <c r="G15" s="188">
        <v>1408</v>
      </c>
      <c r="H15" s="179">
        <v>1416</v>
      </c>
      <c r="I15" s="182">
        <v>1372</v>
      </c>
      <c r="J15" s="183">
        <v>1405</v>
      </c>
      <c r="K15" s="183">
        <v>589</v>
      </c>
      <c r="L15" s="183">
        <v>1956</v>
      </c>
      <c r="M15" s="239" t="s">
        <v>110</v>
      </c>
    </row>
    <row r="16" spans="1:13" ht="15" customHeight="1" thickBot="1">
      <c r="A16" s="245" t="s">
        <v>73</v>
      </c>
      <c r="B16" s="197">
        <v>664195</v>
      </c>
      <c r="C16" s="198">
        <v>12883</v>
      </c>
      <c r="D16" s="198">
        <v>15423</v>
      </c>
      <c r="E16" s="198">
        <v>66981</v>
      </c>
      <c r="F16" s="198">
        <v>102547</v>
      </c>
      <c r="G16" s="198">
        <v>106833</v>
      </c>
      <c r="H16" s="198">
        <v>109635</v>
      </c>
      <c r="I16" s="198">
        <v>95254</v>
      </c>
      <c r="J16" s="198">
        <v>76917</v>
      </c>
      <c r="K16" s="198">
        <v>63280</v>
      </c>
      <c r="L16" s="199">
        <v>14442</v>
      </c>
      <c r="M16" s="240" t="s">
        <v>39</v>
      </c>
    </row>
  </sheetData>
  <sortState xmlns:xlrd2="http://schemas.microsoft.com/office/spreadsheetml/2017/richdata2" ref="N4:O17">
    <sortCondition ref="O4:O17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1"/>
  <sheetViews>
    <sheetView tabSelected="1" zoomScaleNormal="100" workbookViewId="0">
      <selection activeCell="C20" sqref="C20"/>
    </sheetView>
  </sheetViews>
  <sheetFormatPr baseColWidth="10" defaultRowHeight="12" customHeight="1"/>
  <cols>
    <col min="1" max="1" width="48.140625" customWidth="1"/>
    <col min="2" max="3" width="10" customWidth="1"/>
    <col min="4" max="5" width="13" customWidth="1"/>
    <col min="6" max="6" width="12.7109375" customWidth="1"/>
    <col min="7" max="7" width="11.5703125" customWidth="1"/>
    <col min="8" max="8" width="12.42578125" customWidth="1"/>
    <col min="9" max="9" width="13.7109375" customWidth="1"/>
    <col min="10" max="11" width="9.7109375" customWidth="1"/>
    <col min="12" max="12" width="15.5703125" bestFit="1" customWidth="1"/>
    <col min="13" max="13" width="25.7109375" bestFit="1" customWidth="1"/>
    <col min="14" max="14" width="12.7109375" customWidth="1"/>
    <col min="15" max="16" width="23.140625" customWidth="1"/>
  </cols>
  <sheetData>
    <row r="2" spans="1:14" ht="35.450000000000003" customHeight="1">
      <c r="A2" s="348" t="s">
        <v>113</v>
      </c>
      <c r="B2" s="348"/>
      <c r="C2" s="348"/>
      <c r="D2" s="348"/>
      <c r="E2" s="348"/>
      <c r="F2" s="348"/>
      <c r="G2" s="348"/>
      <c r="H2" s="346" t="s">
        <v>125</v>
      </c>
      <c r="I2" s="346"/>
      <c r="J2" s="346"/>
      <c r="K2" s="346"/>
      <c r="L2" s="346"/>
      <c r="M2" s="346"/>
    </row>
    <row r="3" spans="1:14" ht="21" customHeight="1">
      <c r="A3" s="349"/>
      <c r="B3" s="349"/>
      <c r="C3" s="349"/>
      <c r="D3" s="349"/>
      <c r="E3" s="349"/>
      <c r="F3" s="349"/>
      <c r="G3" s="349"/>
      <c r="H3" s="347"/>
      <c r="I3" s="347"/>
      <c r="J3" s="347"/>
      <c r="K3" s="347"/>
      <c r="L3" s="347"/>
      <c r="M3" s="347"/>
    </row>
    <row r="4" spans="1:14" ht="12" customHeight="1">
      <c r="A4" s="354" t="s">
        <v>43</v>
      </c>
      <c r="B4" s="200" t="s">
        <v>39</v>
      </c>
      <c r="C4" s="196" t="s">
        <v>161</v>
      </c>
      <c r="D4" s="33" t="s">
        <v>68</v>
      </c>
      <c r="E4" s="350" t="s">
        <v>67</v>
      </c>
      <c r="F4" s="350" t="s">
        <v>66</v>
      </c>
      <c r="G4" s="350" t="s">
        <v>65</v>
      </c>
      <c r="H4" s="350" t="s">
        <v>64</v>
      </c>
      <c r="I4" s="350" t="s">
        <v>63</v>
      </c>
      <c r="J4" s="350" t="s">
        <v>62</v>
      </c>
      <c r="K4" s="350" t="s">
        <v>61</v>
      </c>
      <c r="L4" s="33" t="s">
        <v>112</v>
      </c>
      <c r="M4" s="352" t="s">
        <v>42</v>
      </c>
      <c r="N4" s="1"/>
    </row>
    <row r="5" spans="1:14" ht="12" customHeight="1" thickBot="1">
      <c r="A5" s="355"/>
      <c r="B5" s="34" t="s">
        <v>3</v>
      </c>
      <c r="C5" s="121" t="s">
        <v>82</v>
      </c>
      <c r="D5" s="201" t="s">
        <v>72</v>
      </c>
      <c r="E5" s="351"/>
      <c r="F5" s="351"/>
      <c r="G5" s="351"/>
      <c r="H5" s="351"/>
      <c r="I5" s="351"/>
      <c r="J5" s="351"/>
      <c r="K5" s="351"/>
      <c r="L5" s="202" t="s">
        <v>71</v>
      </c>
      <c r="M5" s="353"/>
      <c r="N5" s="1"/>
    </row>
    <row r="6" spans="1:14" ht="12" customHeight="1" thickTop="1">
      <c r="A6" s="35" t="s">
        <v>54</v>
      </c>
      <c r="B6" s="208">
        <v>1783</v>
      </c>
      <c r="C6" s="205">
        <v>1</v>
      </c>
      <c r="D6" s="205">
        <v>63</v>
      </c>
      <c r="E6" s="205">
        <v>224</v>
      </c>
      <c r="F6" s="205">
        <v>282</v>
      </c>
      <c r="G6" s="205">
        <v>288</v>
      </c>
      <c r="H6" s="205">
        <v>366</v>
      </c>
      <c r="I6" s="205">
        <v>317</v>
      </c>
      <c r="J6" s="205">
        <v>170</v>
      </c>
      <c r="K6" s="205">
        <v>70</v>
      </c>
      <c r="L6" s="203">
        <v>2</v>
      </c>
      <c r="M6" s="32" t="s">
        <v>25</v>
      </c>
    </row>
    <row r="7" spans="1:14" ht="12" customHeight="1">
      <c r="A7" s="25" t="s">
        <v>44</v>
      </c>
      <c r="B7" s="209">
        <v>86880</v>
      </c>
      <c r="C7" s="206">
        <v>2</v>
      </c>
      <c r="D7" s="206">
        <v>215</v>
      </c>
      <c r="E7" s="206">
        <v>2026</v>
      </c>
      <c r="F7" s="206">
        <v>5388</v>
      </c>
      <c r="G7" s="206">
        <v>6869</v>
      </c>
      <c r="H7" s="206">
        <v>6659</v>
      </c>
      <c r="I7" s="206">
        <v>9315</v>
      </c>
      <c r="J7" s="206">
        <v>13132</v>
      </c>
      <c r="K7" s="206">
        <v>30688</v>
      </c>
      <c r="L7" s="204">
        <v>12586</v>
      </c>
      <c r="M7" s="32" t="s">
        <v>26</v>
      </c>
    </row>
    <row r="8" spans="1:14" ht="12" customHeight="1">
      <c r="A8" s="25" t="s">
        <v>45</v>
      </c>
      <c r="B8" s="209">
        <v>96796</v>
      </c>
      <c r="C8" s="206">
        <v>49</v>
      </c>
      <c r="D8" s="206">
        <v>1193</v>
      </c>
      <c r="E8" s="206">
        <v>5487</v>
      </c>
      <c r="F8" s="206">
        <v>16611</v>
      </c>
      <c r="G8" s="206">
        <v>12691</v>
      </c>
      <c r="H8" s="206">
        <v>11660</v>
      </c>
      <c r="I8" s="206">
        <v>11458</v>
      </c>
      <c r="J8" s="206">
        <v>21434</v>
      </c>
      <c r="K8" s="206">
        <v>15381</v>
      </c>
      <c r="L8" s="204">
        <v>832</v>
      </c>
      <c r="M8" s="32" t="s">
        <v>27</v>
      </c>
    </row>
    <row r="9" spans="1:14" ht="12" customHeight="1">
      <c r="A9" s="25" t="s">
        <v>46</v>
      </c>
      <c r="B9" s="209">
        <v>18797</v>
      </c>
      <c r="C9" s="206">
        <v>6</v>
      </c>
      <c r="D9" s="206">
        <v>255</v>
      </c>
      <c r="E9" s="206">
        <v>1483</v>
      </c>
      <c r="F9" s="206">
        <v>2574</v>
      </c>
      <c r="G9" s="206">
        <v>2843</v>
      </c>
      <c r="H9" s="206">
        <v>2579</v>
      </c>
      <c r="I9" s="206">
        <v>2350</v>
      </c>
      <c r="J9" s="206">
        <v>4174</v>
      </c>
      <c r="K9" s="206">
        <v>2365</v>
      </c>
      <c r="L9" s="204">
        <v>168</v>
      </c>
      <c r="M9" s="32" t="s">
        <v>28</v>
      </c>
    </row>
    <row r="10" spans="1:14" ht="12" customHeight="1">
      <c r="A10" s="25" t="s">
        <v>47</v>
      </c>
      <c r="B10" s="209">
        <v>18376</v>
      </c>
      <c r="C10" s="206">
        <v>0</v>
      </c>
      <c r="D10" s="206">
        <v>350</v>
      </c>
      <c r="E10" s="206">
        <v>2176</v>
      </c>
      <c r="F10" s="206">
        <v>2984</v>
      </c>
      <c r="G10" s="206">
        <v>3444</v>
      </c>
      <c r="H10" s="206">
        <v>3068</v>
      </c>
      <c r="I10" s="206">
        <v>3318</v>
      </c>
      <c r="J10" s="206">
        <v>2421</v>
      </c>
      <c r="K10" s="206">
        <v>602</v>
      </c>
      <c r="L10" s="204">
        <v>13</v>
      </c>
      <c r="M10" s="32" t="s">
        <v>29</v>
      </c>
    </row>
    <row r="11" spans="1:14" ht="12" customHeight="1">
      <c r="A11" s="25" t="s">
        <v>55</v>
      </c>
      <c r="B11" s="209">
        <v>26603</v>
      </c>
      <c r="C11" s="206">
        <v>16</v>
      </c>
      <c r="D11" s="206">
        <v>2655</v>
      </c>
      <c r="E11" s="206">
        <v>5777</v>
      </c>
      <c r="F11" s="206">
        <v>4763</v>
      </c>
      <c r="G11" s="206">
        <v>4398</v>
      </c>
      <c r="H11" s="206">
        <v>4289</v>
      </c>
      <c r="I11" s="206">
        <v>3109</v>
      </c>
      <c r="J11" s="206">
        <v>1334</v>
      </c>
      <c r="K11" s="206">
        <v>254</v>
      </c>
      <c r="L11" s="204">
        <v>8</v>
      </c>
      <c r="M11" s="32" t="s">
        <v>30</v>
      </c>
    </row>
    <row r="12" spans="1:14" ht="12" customHeight="1">
      <c r="A12" s="25" t="s">
        <v>56</v>
      </c>
      <c r="B12" s="209">
        <v>4432</v>
      </c>
      <c r="C12" s="206">
        <v>0</v>
      </c>
      <c r="D12" s="206">
        <v>221</v>
      </c>
      <c r="E12" s="206">
        <v>954</v>
      </c>
      <c r="F12" s="206">
        <v>777</v>
      </c>
      <c r="G12" s="206">
        <v>586</v>
      </c>
      <c r="H12" s="206">
        <v>677</v>
      </c>
      <c r="I12" s="206">
        <v>606</v>
      </c>
      <c r="J12" s="206">
        <v>465</v>
      </c>
      <c r="K12" s="206">
        <v>144</v>
      </c>
      <c r="L12" s="204">
        <v>2</v>
      </c>
      <c r="M12" s="32" t="s">
        <v>31</v>
      </c>
    </row>
    <row r="13" spans="1:14" ht="12" customHeight="1">
      <c r="A13" s="25" t="s">
        <v>48</v>
      </c>
      <c r="B13" s="209">
        <v>17987</v>
      </c>
      <c r="C13" s="206">
        <v>12</v>
      </c>
      <c r="D13" s="206">
        <v>339</v>
      </c>
      <c r="E13" s="206">
        <v>1626</v>
      </c>
      <c r="F13" s="206">
        <v>2014</v>
      </c>
      <c r="G13" s="206">
        <v>2219</v>
      </c>
      <c r="H13" s="206">
        <v>3886</v>
      </c>
      <c r="I13" s="206">
        <v>5648</v>
      </c>
      <c r="J13" s="206">
        <v>2118</v>
      </c>
      <c r="K13" s="206">
        <v>122</v>
      </c>
      <c r="L13" s="204">
        <v>3</v>
      </c>
      <c r="M13" s="32" t="s">
        <v>32</v>
      </c>
    </row>
    <row r="14" spans="1:14" ht="12" customHeight="1">
      <c r="A14" s="25" t="s">
        <v>49</v>
      </c>
      <c r="B14" s="209">
        <v>80665</v>
      </c>
      <c r="C14" s="206">
        <v>3</v>
      </c>
      <c r="D14" s="206">
        <v>2411</v>
      </c>
      <c r="E14" s="206">
        <v>11755</v>
      </c>
      <c r="F14" s="206">
        <v>8851</v>
      </c>
      <c r="G14" s="206">
        <v>9658</v>
      </c>
      <c r="H14" s="206">
        <v>12043</v>
      </c>
      <c r="I14" s="206">
        <v>14555</v>
      </c>
      <c r="J14" s="206">
        <v>12373</v>
      </c>
      <c r="K14" s="206">
        <v>8571</v>
      </c>
      <c r="L14" s="204">
        <v>445</v>
      </c>
      <c r="M14" s="32" t="s">
        <v>33</v>
      </c>
    </row>
    <row r="15" spans="1:14" ht="12" customHeight="1">
      <c r="A15" s="25" t="s">
        <v>50</v>
      </c>
      <c r="B15" s="209">
        <v>195391</v>
      </c>
      <c r="C15" s="206">
        <v>188</v>
      </c>
      <c r="D15" s="206">
        <v>2384</v>
      </c>
      <c r="E15" s="206">
        <v>22583</v>
      </c>
      <c r="F15" s="206">
        <v>40558</v>
      </c>
      <c r="G15" s="206">
        <v>44788</v>
      </c>
      <c r="H15" s="206">
        <v>43252</v>
      </c>
      <c r="I15" s="206">
        <v>28181</v>
      </c>
      <c r="J15" s="206">
        <v>11136</v>
      </c>
      <c r="K15" s="206">
        <v>2265</v>
      </c>
      <c r="L15" s="204">
        <v>56</v>
      </c>
      <c r="M15" s="32" t="s">
        <v>34</v>
      </c>
    </row>
    <row r="16" spans="1:14" ht="12" customHeight="1">
      <c r="A16" s="25" t="s">
        <v>57</v>
      </c>
      <c r="B16" s="209">
        <v>33832</v>
      </c>
      <c r="C16" s="206">
        <v>26</v>
      </c>
      <c r="D16" s="206">
        <v>1695</v>
      </c>
      <c r="E16" s="206">
        <v>4336</v>
      </c>
      <c r="F16" s="206">
        <v>5537</v>
      </c>
      <c r="G16" s="206">
        <v>6819</v>
      </c>
      <c r="H16" s="206">
        <v>8384</v>
      </c>
      <c r="I16" s="206">
        <v>5283</v>
      </c>
      <c r="J16" s="206">
        <v>1522</v>
      </c>
      <c r="K16" s="206">
        <v>221</v>
      </c>
      <c r="L16" s="204">
        <v>9</v>
      </c>
      <c r="M16" s="32" t="s">
        <v>35</v>
      </c>
    </row>
    <row r="17" spans="1:13" ht="12" customHeight="1">
      <c r="A17" s="25" t="s">
        <v>51</v>
      </c>
      <c r="B17" s="209">
        <v>8863</v>
      </c>
      <c r="C17" s="206">
        <v>25</v>
      </c>
      <c r="D17" s="206">
        <v>223</v>
      </c>
      <c r="E17" s="206">
        <v>832</v>
      </c>
      <c r="F17" s="206">
        <v>1159</v>
      </c>
      <c r="G17" s="206">
        <v>1760</v>
      </c>
      <c r="H17" s="206">
        <v>1935</v>
      </c>
      <c r="I17" s="206">
        <v>1696</v>
      </c>
      <c r="J17" s="206">
        <v>958</v>
      </c>
      <c r="K17" s="206">
        <v>263</v>
      </c>
      <c r="L17" s="204">
        <v>12</v>
      </c>
      <c r="M17" s="32" t="s">
        <v>36</v>
      </c>
    </row>
    <row r="18" spans="1:13" ht="12" customHeight="1">
      <c r="A18" s="25" t="s">
        <v>159</v>
      </c>
      <c r="B18" s="209">
        <v>27083</v>
      </c>
      <c r="C18" s="206">
        <v>49</v>
      </c>
      <c r="D18" s="206">
        <v>1323</v>
      </c>
      <c r="E18" s="206">
        <v>4008</v>
      </c>
      <c r="F18" s="206">
        <v>5186</v>
      </c>
      <c r="G18" s="206">
        <v>4723</v>
      </c>
      <c r="H18" s="206">
        <v>4566</v>
      </c>
      <c r="I18" s="206">
        <v>3748</v>
      </c>
      <c r="J18" s="206">
        <v>2274</v>
      </c>
      <c r="K18" s="206">
        <v>1043</v>
      </c>
      <c r="L18" s="204">
        <v>163</v>
      </c>
      <c r="M18" s="32" t="s">
        <v>162</v>
      </c>
    </row>
    <row r="19" spans="1:13" ht="12" customHeight="1" thickBot="1">
      <c r="A19" s="26" t="s">
        <v>53</v>
      </c>
      <c r="B19" s="209">
        <v>46707</v>
      </c>
      <c r="C19" s="206">
        <v>12506</v>
      </c>
      <c r="D19" s="206">
        <v>2096</v>
      </c>
      <c r="E19" s="206">
        <v>3714</v>
      </c>
      <c r="F19" s="206">
        <v>5863</v>
      </c>
      <c r="G19" s="206">
        <v>5747</v>
      </c>
      <c r="H19" s="206">
        <v>6271</v>
      </c>
      <c r="I19" s="206">
        <v>5670</v>
      </c>
      <c r="J19" s="206">
        <v>3406</v>
      </c>
      <c r="K19" s="206">
        <v>1291</v>
      </c>
      <c r="L19" s="204">
        <v>143</v>
      </c>
      <c r="M19" s="32" t="s">
        <v>38</v>
      </c>
    </row>
    <row r="20" spans="1:13" ht="12" customHeight="1" thickBot="1">
      <c r="A20" s="174" t="s">
        <v>73</v>
      </c>
      <c r="B20" s="210">
        <v>664195</v>
      </c>
      <c r="C20" s="211">
        <v>12883</v>
      </c>
      <c r="D20" s="211">
        <v>15423</v>
      </c>
      <c r="E20" s="211">
        <v>66981</v>
      </c>
      <c r="F20" s="211">
        <v>102547</v>
      </c>
      <c r="G20" s="211">
        <v>106833</v>
      </c>
      <c r="H20" s="211">
        <v>109635</v>
      </c>
      <c r="I20" s="211">
        <v>95254</v>
      </c>
      <c r="J20" s="211">
        <v>76917</v>
      </c>
      <c r="K20" s="211">
        <v>63280</v>
      </c>
      <c r="L20" s="212">
        <v>14442</v>
      </c>
      <c r="M20" s="207" t="s">
        <v>39</v>
      </c>
    </row>
    <row r="21" spans="1:13" ht="12" customHeight="1">
      <c r="F21" s="153"/>
    </row>
  </sheetData>
  <mergeCells count="11">
    <mergeCell ref="H2:M3"/>
    <mergeCell ref="A2:G3"/>
    <mergeCell ref="I4:I5"/>
    <mergeCell ref="J4:J5"/>
    <mergeCell ref="K4:K5"/>
    <mergeCell ref="M4:M5"/>
    <mergeCell ref="A4:A5"/>
    <mergeCell ref="E4:E5"/>
    <mergeCell ref="F4:F5"/>
    <mergeCell ref="G4:G5"/>
    <mergeCell ref="H4:H5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  <vt:lpstr>Tab10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2023-09-05T08:48:04Z</dcterms:modified>
</cp:coreProperties>
</file>