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59135FF0-ED68-4E2D-A3BA-3085DA29DECB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Tab1" sheetId="1" r:id="rId1"/>
    <sheet name="Tab2" sheetId="2" r:id="rId2"/>
    <sheet name="Tab3" sheetId="3" r:id="rId3"/>
    <sheet name="Tab4" sheetId="4" r:id="rId4"/>
    <sheet name="Tab5" sheetId="17" r:id="rId5"/>
    <sheet name="Tab6" sheetId="18" r:id="rId6"/>
    <sheet name="Tab7" sheetId="16" r:id="rId7"/>
    <sheet name="Tab8" sheetId="8" r:id="rId8"/>
    <sheet name="Tab9" sheetId="9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4" l="1"/>
  <c r="D21" i="17"/>
  <c r="B5" i="8"/>
  <c r="B6" i="8"/>
  <c r="B7" i="8"/>
  <c r="B8" i="8"/>
  <c r="B9" i="8"/>
  <c r="B10" i="8"/>
  <c r="B11" i="8"/>
  <c r="B12" i="8"/>
  <c r="B13" i="8"/>
  <c r="B14" i="8"/>
  <c r="B15" i="8"/>
  <c r="B16" i="8"/>
  <c r="B4" i="8"/>
  <c r="D16" i="8"/>
  <c r="E16" i="8"/>
  <c r="F16" i="8"/>
  <c r="G16" i="8"/>
  <c r="H16" i="8"/>
  <c r="I16" i="8"/>
  <c r="J16" i="8"/>
  <c r="K16" i="8"/>
  <c r="L16" i="8"/>
  <c r="C16" i="8"/>
  <c r="D10" i="8"/>
  <c r="E10" i="8"/>
  <c r="F10" i="8"/>
  <c r="G10" i="8"/>
  <c r="H10" i="8"/>
  <c r="I10" i="8"/>
  <c r="J10" i="8"/>
  <c r="K10" i="8"/>
  <c r="L10" i="8"/>
  <c r="C10" i="8"/>
  <c r="D14" i="8"/>
  <c r="E14" i="8"/>
  <c r="F14" i="8"/>
  <c r="G14" i="8"/>
  <c r="H14" i="8"/>
  <c r="I14" i="8"/>
  <c r="J14" i="8"/>
  <c r="K14" i="8"/>
  <c r="L14" i="8"/>
  <c r="C14" i="8"/>
  <c r="B8" i="4"/>
  <c r="B9" i="4"/>
  <c r="B10" i="4"/>
  <c r="B11" i="4"/>
  <c r="B12" i="4"/>
  <c r="B13" i="4"/>
  <c r="B15" i="4"/>
  <c r="B16" i="4"/>
  <c r="B17" i="4"/>
  <c r="B18" i="4"/>
  <c r="B19" i="4"/>
  <c r="B7" i="4"/>
  <c r="C8" i="4"/>
  <c r="C9" i="4"/>
  <c r="C10" i="4"/>
  <c r="C11" i="4"/>
  <c r="C12" i="4"/>
  <c r="C13" i="4"/>
  <c r="C14" i="4"/>
  <c r="C15" i="4"/>
  <c r="C16" i="4"/>
  <c r="C17" i="4"/>
  <c r="C18" i="4"/>
  <c r="C19" i="4"/>
  <c r="C7" i="4"/>
  <c r="D8" i="4"/>
  <c r="D9" i="4"/>
  <c r="D10" i="4"/>
  <c r="D11" i="4"/>
  <c r="D12" i="4"/>
  <c r="D13" i="4"/>
  <c r="D14" i="4"/>
  <c r="D15" i="4"/>
  <c r="D16" i="4"/>
  <c r="D17" i="4"/>
  <c r="D18" i="4"/>
  <c r="D19" i="4"/>
  <c r="D7" i="4"/>
  <c r="E17" i="4"/>
  <c r="F17" i="4"/>
  <c r="G17" i="4"/>
  <c r="E13" i="4"/>
  <c r="F13" i="4"/>
  <c r="G13" i="4"/>
  <c r="B13" i="3"/>
  <c r="B9" i="3"/>
  <c r="B10" i="3"/>
  <c r="B11" i="3"/>
  <c r="B12" i="3"/>
  <c r="B8" i="3"/>
  <c r="C9" i="3"/>
  <c r="C10" i="3"/>
  <c r="C11" i="3"/>
  <c r="C12" i="3"/>
  <c r="C13" i="3"/>
  <c r="C8" i="3"/>
  <c r="D9" i="3"/>
  <c r="D10" i="3"/>
  <c r="D11" i="3"/>
  <c r="D12" i="3"/>
  <c r="D13" i="3"/>
  <c r="D8" i="3"/>
  <c r="E13" i="3"/>
  <c r="F13" i="3"/>
  <c r="G13" i="3"/>
  <c r="B8" i="2"/>
  <c r="B9" i="2"/>
  <c r="B10" i="2"/>
  <c r="B11" i="2"/>
  <c r="B12" i="2"/>
  <c r="B13" i="2"/>
  <c r="B14" i="2"/>
  <c r="B15" i="2"/>
  <c r="B16" i="2"/>
  <c r="B17" i="2"/>
  <c r="B7" i="2"/>
  <c r="C8" i="2"/>
  <c r="C9" i="2"/>
  <c r="C10" i="2"/>
  <c r="C11" i="2"/>
  <c r="C12" i="2"/>
  <c r="C13" i="2"/>
  <c r="C14" i="2"/>
  <c r="C15" i="2"/>
  <c r="C16" i="2"/>
  <c r="C17" i="2"/>
  <c r="C7" i="2"/>
  <c r="D8" i="2"/>
  <c r="D9" i="2"/>
  <c r="D10" i="2"/>
  <c r="D11" i="2"/>
  <c r="D12" i="2"/>
  <c r="D13" i="2"/>
  <c r="D14" i="2"/>
  <c r="D15" i="2"/>
  <c r="D16" i="2"/>
  <c r="D17" i="2"/>
  <c r="D7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</calcChain>
</file>

<file path=xl/sharedStrings.xml><?xml version="1.0" encoding="utf-8"?>
<sst xmlns="http://schemas.openxmlformats.org/spreadsheetml/2006/main" count="455" uniqueCount="169">
  <si>
    <t/>
  </si>
  <si>
    <t>Femme</t>
  </si>
  <si>
    <t>Homme</t>
  </si>
  <si>
    <t>Ensemble</t>
  </si>
  <si>
    <t>[25-29]</t>
  </si>
  <si>
    <t>[30-34]</t>
  </si>
  <si>
    <t>[35-39]</t>
  </si>
  <si>
    <t>[40-44]</t>
  </si>
  <si>
    <t>[45-49]</t>
  </si>
  <si>
    <t>[50-54]</t>
  </si>
  <si>
    <t>[55-59]</t>
  </si>
  <si>
    <t>Celibataire</t>
  </si>
  <si>
    <t>Divorc</t>
  </si>
  <si>
    <t>Marie</t>
  </si>
  <si>
    <t>Veuf</t>
  </si>
  <si>
    <t>Autres</t>
  </si>
  <si>
    <t>Categorie A1</t>
  </si>
  <si>
    <t>Categorie A2</t>
  </si>
  <si>
    <t>Categorie A3</t>
  </si>
  <si>
    <t>Categorie B</t>
  </si>
  <si>
    <t>Categorie C</t>
  </si>
  <si>
    <t>Categorie D</t>
  </si>
  <si>
    <t>Unit・1</t>
  </si>
  <si>
    <t>Unit・2</t>
  </si>
  <si>
    <t>Unit・3</t>
  </si>
  <si>
    <t>رئاسة الحكومة</t>
  </si>
  <si>
    <t>وزارة الدفاع</t>
  </si>
  <si>
    <t>وزارة الداخلية</t>
  </si>
  <si>
    <t>وزارة العدل</t>
  </si>
  <si>
    <t>وزارة المالية</t>
  </si>
  <si>
    <t>وزارة الفلاحة</t>
  </si>
  <si>
    <t>وزارة التجهيز</t>
  </si>
  <si>
    <t>وزارة شؤون الشباب والرياضة</t>
  </si>
  <si>
    <t>وزارة الصحة</t>
  </si>
  <si>
    <t>وزارة التربية</t>
  </si>
  <si>
    <t>وزارة التعليم العالي</t>
  </si>
  <si>
    <t>وزارة الشؤون الاجتماعية</t>
  </si>
  <si>
    <t>هياكل أخرى</t>
  </si>
  <si>
    <t>المجموع</t>
  </si>
  <si>
    <t>ذكور</t>
  </si>
  <si>
    <t>إناث</t>
  </si>
  <si>
    <t>الوزارة أو الهيكل</t>
  </si>
  <si>
    <t>Ministère ou établissement</t>
  </si>
  <si>
    <t>Ministere de la Defense Nationale</t>
  </si>
  <si>
    <t>Ministere de l'Interieur</t>
  </si>
  <si>
    <t>Ministere de la justice</t>
  </si>
  <si>
    <t>Ministere des finances</t>
  </si>
  <si>
    <t>Ministere des Affaires de la Jeunesse et des Sports</t>
  </si>
  <si>
    <t>Ministere de la Sante</t>
  </si>
  <si>
    <t>Ministere de l'Education</t>
  </si>
  <si>
    <t>Ministere des Affaires Sociales</t>
  </si>
  <si>
    <t>Communes</t>
  </si>
  <si>
    <t>Autres eablissements</t>
  </si>
  <si>
    <t>Preidence du Gouvernement</t>
  </si>
  <si>
    <t>Ministere de l'Agriculture</t>
  </si>
  <si>
    <t>Ministere de l'Equipement</t>
  </si>
  <si>
    <t>Ministere de l'Enseignement Sup.</t>
  </si>
  <si>
    <t>أقل من 25 سنة</t>
  </si>
  <si>
    <t>[25 - 29]</t>
  </si>
  <si>
    <t>[30 - 34]</t>
  </si>
  <si>
    <t>[35 - 39]</t>
  </si>
  <si>
    <t>[40 - 44]</t>
  </si>
  <si>
    <t>[45 - 49]</t>
  </si>
  <si>
    <t>[50 - 54]</t>
  </si>
  <si>
    <t>[55 - 59]</t>
  </si>
  <si>
    <t>60 سنة فما فوق</t>
  </si>
  <si>
    <t>Nombre   العدد</t>
  </si>
  <si>
    <t>Pourcentage النسبة</t>
  </si>
  <si>
    <t>moins de 25 ans</t>
  </si>
  <si>
    <t>60 ans et plus</t>
  </si>
  <si>
    <t>Total</t>
  </si>
  <si>
    <t>Structure d'âge</t>
  </si>
  <si>
    <t>الهيكلة العمرية</t>
  </si>
  <si>
    <t>أعزب</t>
  </si>
  <si>
    <t>متزوّج</t>
  </si>
  <si>
    <t>أرمل</t>
  </si>
  <si>
    <t>مطلّق</t>
  </si>
  <si>
    <t>غير مصرّح به</t>
  </si>
  <si>
    <t>Non déclaré</t>
  </si>
  <si>
    <t>Situation familiale</t>
  </si>
  <si>
    <t>الحالة العائلية</t>
  </si>
  <si>
    <t>Total des fonctionnaires</t>
  </si>
  <si>
    <t>الصّنف الفرعي أ1</t>
  </si>
  <si>
    <t>الصّنف الفرعي أ2</t>
  </si>
  <si>
    <t>الصّنف الفرعي أ3</t>
  </si>
  <si>
    <t>الصّنف ب</t>
  </si>
  <si>
    <t>الصّنف ج</t>
  </si>
  <si>
    <t>الصّنف د</t>
  </si>
  <si>
    <t>مجموع الموظفين</t>
  </si>
  <si>
    <t>الوحدة الأولى</t>
  </si>
  <si>
    <t>الوحدة الثانية</t>
  </si>
  <si>
    <t>الوحدة الثالثة</t>
  </si>
  <si>
    <t>مجموع العملة</t>
  </si>
  <si>
    <t>حالة أخرى</t>
  </si>
  <si>
    <t>Catégorie</t>
  </si>
  <si>
    <t>الصنف</t>
  </si>
  <si>
    <t>Total des ouvriers</t>
  </si>
  <si>
    <t>Tableau7: La distribution des agents de la fonction publique selon le ministère ou l'établissement et la catégorie</t>
  </si>
  <si>
    <t>الصّنف  أ1</t>
  </si>
  <si>
    <t>الصّنف  أ2</t>
  </si>
  <si>
    <t>الصّنف  أ3</t>
  </si>
  <si>
    <t>الوحدة1</t>
  </si>
  <si>
    <t>الوحدة2</t>
  </si>
  <si>
    <t>الوحدة3</t>
  </si>
  <si>
    <t>حالات أخرى</t>
  </si>
  <si>
    <t>جدول 8: توزيع أعوان الوظيفة العمومية حسب الصنف والفئة العمرية سنة 2014</t>
  </si>
  <si>
    <t>الصّنف</t>
  </si>
  <si>
    <t>أقلّ من 25 سنة</t>
  </si>
  <si>
    <t>Catégorie A1</t>
  </si>
  <si>
    <t>Catégorie A2</t>
  </si>
  <si>
    <t>Catégorie A3</t>
  </si>
  <si>
    <t>Catégorie B</t>
  </si>
  <si>
    <t>Catégorie C</t>
  </si>
  <si>
    <t>Catégorie D</t>
  </si>
  <si>
    <t>مجموع الجنسين</t>
  </si>
  <si>
    <r>
      <t>Tableau</t>
    </r>
    <r>
      <rPr>
        <b/>
        <sz val="11"/>
        <color rgb="FF000000"/>
        <rFont val="Times New Roman"/>
        <family val="1"/>
      </rPr>
      <t>5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</si>
  <si>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5: توزيع أعوان الوظيفة العمومية حسب الوزارة أو الهيكل والصنف</t>
  </si>
  <si>
    <t>الصّنف أ3</t>
  </si>
  <si>
    <t>الصّنف أ2</t>
  </si>
  <si>
    <t>الصّنف أ1</t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</si>
  <si>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1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</si>
  <si>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2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</si>
  <si>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3</t>
    </r>
  </si>
  <si>
    <t>D</t>
  </si>
  <si>
    <t>C</t>
  </si>
  <si>
    <t>B</t>
  </si>
  <si>
    <t>A3</t>
  </si>
  <si>
    <t>A2</t>
  </si>
  <si>
    <t>A1</t>
  </si>
  <si>
    <t>Présidence du Gouvernement</t>
  </si>
  <si>
    <t>Ministère de la Défense Nationale</t>
  </si>
  <si>
    <t>Ministère de l'Intérieur</t>
  </si>
  <si>
    <t>Ministère de la justice</t>
  </si>
  <si>
    <t>Ministère des finances</t>
  </si>
  <si>
    <t>Ministère de l'Agriculture</t>
  </si>
  <si>
    <t>Ministère de l'Equipement</t>
  </si>
  <si>
    <t>Ministère des Affaires de la Jeunesse et des Sports</t>
  </si>
  <si>
    <t>Ministère de la Sante</t>
  </si>
  <si>
    <t>Ministère de l'Education</t>
  </si>
  <si>
    <t>Ministère de l'Enseignement Sup,</t>
  </si>
  <si>
    <t>Ministère des Affaires Sociales</t>
  </si>
  <si>
    <t>Autres établissements</t>
  </si>
  <si>
    <t>Hommes</t>
  </si>
  <si>
    <t>جدول 6: توزيع أعوان الوظيفة العمومية حسب الوزارة أو الهيكل والصنف</t>
  </si>
  <si>
    <t>Femmes</t>
  </si>
  <si>
    <t>جدول 7: توزيع أعوان الوظيفة العمومية حسب الوزارة أو الهيكل والصنف</t>
  </si>
  <si>
    <t>Collectivités locales</t>
  </si>
  <si>
    <t>Collectivité locales</t>
  </si>
  <si>
    <t>جدول 2: توزيع  أعوان الوظيفة العمومية حسب الهيكلة العمرية و الجنس سنة 2014</t>
  </si>
  <si>
    <t>Tableau 2: La distribution des agents de la fonction publique selon la structure d'age et le sexe en 2014</t>
  </si>
  <si>
    <t>Tableau 1: La distribution des agents de la fonction publique selon le ministere ou l'etablissement et le sexe en 2014</t>
  </si>
  <si>
    <t>جدول 1:توزيع   أعوان الوظيفة العمومية حسب الوزارة أو الهيكل و الجنس سنة 2014</t>
  </si>
  <si>
    <t>Tableau 3: La distribution des agents de la fonction publique selon la situation familiale et le sexe en 2014</t>
  </si>
  <si>
    <t>جدول 3:توزيع  أعوان الوظيفة العمومية حسب الحالة العائلية و الجنس سنة 2014</t>
  </si>
  <si>
    <t>جدول 4:توزيع  أعوان الوظيفة العمومية حسب الصنف والجنس سنة 2014</t>
  </si>
  <si>
    <t>Tableau 4: : La distribution des agents de la fonction publique selon la catégorie et le sexe en 2014</t>
  </si>
  <si>
    <t>Unité 1</t>
  </si>
  <si>
    <t>Unité 2</t>
  </si>
  <si>
    <t>Unité 3</t>
  </si>
  <si>
    <r>
      <t xml:space="preserve">Tableau 8: </t>
    </r>
    <r>
      <rPr>
        <sz val="16"/>
        <rFont val="Times New Roman"/>
        <family val="1"/>
      </rPr>
      <t>La distribution des agents de la fonction publique selon la catégorie et la structure d'age en 2014</t>
    </r>
  </si>
  <si>
    <t>غير مصرح به</t>
  </si>
  <si>
    <t>pourcentage  النسبة</t>
  </si>
  <si>
    <t>النسبة Pourcentage</t>
  </si>
  <si>
    <t>Tableau6: La distribution des agents de la fonction publique selon le ministère ou l'établissement et la catégorie</t>
  </si>
  <si>
    <t>non déclaré</t>
  </si>
  <si>
    <t>اناث</t>
  </si>
  <si>
    <t>جدول 9: توزيع أعوان الوظيفة العمومية حسب الهيكل والفئة العمرية سنة 2014</t>
  </si>
  <si>
    <t>Tableau 9: La distribution des agents de la fonction publique selon le ministère ou l'établissement et la structure d'âge en 2014</t>
  </si>
  <si>
    <t>الجماعات المحلية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</si>
</sst>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#0"/>
    <numFmt numFmtId="165" formatCode="###########0"/>
    <numFmt numFmtId="166" formatCode="######0"/>
    <numFmt numFmtId="167" formatCode="##########0"/>
    <numFmt numFmtId="168" formatCode="0.0"/>
    <numFmt numFmtId="169" formatCode="###0"/>
    <numFmt numFmtId="170" formatCode="###########0.0"/>
    <numFmt numFmtId="171" formatCode="###0.0"/>
    <numFmt numFmtId="172" formatCode="#########0"/>
  </numFmts>
  <fonts count="46">
    <font>
      <sz val="9.5"/>
      <color rgb="FF000000"/>
      <name val="MS PGothic"/>
    </font>
    <font>
      <sz val="11"/>
      <color theme="1"/>
      <name val="Courier New"/>
      <family val="2"/>
      <scheme val="minor"/>
    </font>
    <font>
      <b/>
      <sz val="12"/>
      <color rgb="FF112277"/>
      <name val="MS PGothic"/>
      <family val="2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sz val="9.5"/>
      <color rgb="FF000000"/>
      <name val="Times New Roman"/>
      <family val="1"/>
    </font>
    <font>
      <b/>
      <sz val="9.5"/>
      <color rgb="FF000000"/>
      <name val="MS PGothic"/>
      <family val="2"/>
    </font>
    <font>
      <b/>
      <sz val="12"/>
      <name val="Times New Roman"/>
      <family val="1"/>
    </font>
    <font>
      <b/>
      <sz val="10"/>
      <name val="Sakkal Majalla"/>
    </font>
    <font>
      <b/>
      <sz val="12"/>
      <name val="Sakkal Majalla"/>
    </font>
    <font>
      <b/>
      <sz val="16"/>
      <name val="Sakkal Majalla"/>
    </font>
    <font>
      <b/>
      <sz val="12"/>
      <color rgb="FF000000"/>
      <name val="MS PGothic"/>
      <family val="2"/>
      <charset val="178"/>
    </font>
    <font>
      <b/>
      <sz val="12"/>
      <color rgb="FF000000"/>
      <name val="Arial"/>
      <family val="2"/>
      <charset val="178"/>
    </font>
    <font>
      <b/>
      <sz val="11"/>
      <color rgb="FF000000"/>
      <name val="MS PGothic"/>
      <family val="2"/>
    </font>
    <font>
      <b/>
      <sz val="10"/>
      <name val="Times New Roman"/>
      <family val="1"/>
    </font>
    <font>
      <sz val="9.5"/>
      <name val="Times New Roman"/>
      <family val="1"/>
      <charset val="178"/>
    </font>
    <font>
      <sz val="9.5"/>
      <name val="MS PGothic"/>
      <family val="2"/>
      <charset val="178"/>
    </font>
    <font>
      <b/>
      <sz val="9.5"/>
      <name val="Times New Roman"/>
      <family val="1"/>
      <charset val="178"/>
    </font>
    <font>
      <b/>
      <sz val="9.5"/>
      <name val="MS PGothic"/>
      <family val="2"/>
      <charset val="178"/>
    </font>
    <font>
      <sz val="9.5"/>
      <name val="MS PGothic"/>
      <family val="2"/>
    </font>
    <font>
      <b/>
      <sz val="12"/>
      <name val="MS PGothic"/>
      <family val="2"/>
      <charset val="178"/>
    </font>
    <font>
      <sz val="12"/>
      <name val="Times New Roman"/>
      <family val="1"/>
      <charset val="178"/>
    </font>
    <font>
      <b/>
      <sz val="12"/>
      <name val="MS PGothic"/>
      <family val="2"/>
    </font>
    <font>
      <b/>
      <sz val="9.5"/>
      <name val="MS PGothic"/>
      <family val="2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12"/>
      <name val="Times New Roman"/>
      <family val="1"/>
    </font>
    <font>
      <sz val="16"/>
      <name val="Times New Roman"/>
      <family val="1"/>
    </font>
    <font>
      <sz val="10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10"/>
      <name val="Arial"/>
    </font>
    <font>
      <sz val="9"/>
      <color indexed="8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A6A6A6"/>
      </left>
      <right/>
      <top style="medium">
        <color indexed="64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/>
      <diagonal/>
    </border>
    <border>
      <left/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1C1C1"/>
      </right>
      <top/>
      <bottom style="thin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  <border>
      <left/>
      <right/>
      <top style="thin">
        <color rgb="FFC1C1C1"/>
      </top>
      <bottom style="thin">
        <color rgb="FFC1C1C1"/>
      </bottom>
      <diagonal/>
    </border>
    <border>
      <left/>
      <right/>
      <top style="thin">
        <color rgb="FFC1C1C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/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000000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medium">
        <color rgb="FFA6A6A6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1C1C1"/>
      </bottom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rgb="FFA6A6A6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0" fillId="0" borderId="0"/>
    <xf numFmtId="0" fontId="42" fillId="0" borderId="0"/>
    <xf numFmtId="0" fontId="42" fillId="0" borderId="0"/>
    <xf numFmtId="0" fontId="42" fillId="0" borderId="0"/>
    <xf numFmtId="0" fontId="40" fillId="0" borderId="0"/>
    <xf numFmtId="0" fontId="42" fillId="0" borderId="0"/>
  </cellStyleXfs>
  <cellXfs count="334"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vertical="center" wrapText="1" readingOrder="2"/>
    </xf>
    <xf numFmtId="0" fontId="15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9" fillId="0" borderId="2" xfId="0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30" fillId="2" borderId="0" xfId="0" applyFont="1" applyFill="1" applyAlignment="1">
      <alignment horizontal="left" vertical="center" wrapText="1"/>
    </xf>
    <xf numFmtId="0" fontId="37" fillId="2" borderId="11" xfId="0" applyFont="1" applyFill="1" applyBorder="1" applyAlignment="1">
      <alignment horizontal="justify" vertical="center" wrapText="1" readingOrder="2"/>
    </xf>
    <xf numFmtId="0" fontId="37" fillId="2" borderId="12" xfId="0" applyFont="1" applyFill="1" applyBorder="1" applyAlignment="1">
      <alignment horizontal="justify" vertical="center" wrapText="1" readingOrder="2"/>
    </xf>
    <xf numFmtId="0" fontId="7" fillId="2" borderId="12" xfId="0" applyFont="1" applyFill="1" applyBorder="1" applyAlignment="1">
      <alignment horizontal="right" vertical="center"/>
    </xf>
    <xf numFmtId="0" fontId="31" fillId="2" borderId="0" xfId="0" applyFont="1" applyFill="1" applyAlignment="1">
      <alignment horizontal="justify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right" vertical="center"/>
    </xf>
    <xf numFmtId="0" fontId="36" fillId="2" borderId="7" xfId="0" applyFont="1" applyFill="1" applyBorder="1" applyAlignment="1">
      <alignment horizontal="right" vertical="center"/>
    </xf>
    <xf numFmtId="0" fontId="5" fillId="0" borderId="29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20" fillId="0" borderId="2" xfId="0" applyFont="1" applyBorder="1" applyAlignment="1">
      <alignment horizontal="right"/>
    </xf>
    <xf numFmtId="166" fontId="5" fillId="0" borderId="37" xfId="0" applyNumberFormat="1" applyFont="1" applyBorder="1" applyAlignment="1">
      <alignment horizontal="left" vertical="top"/>
    </xf>
    <xf numFmtId="166" fontId="5" fillId="0" borderId="29" xfId="0" applyNumberFormat="1" applyFont="1" applyBorder="1" applyAlignment="1">
      <alignment horizontal="left" vertical="top"/>
    </xf>
    <xf numFmtId="0" fontId="39" fillId="0" borderId="6" xfId="0" applyFont="1" applyBorder="1" applyAlignment="1">
      <alignment horizontal="right" vertical="center" readingOrder="2"/>
    </xf>
    <xf numFmtId="166" fontId="5" fillId="0" borderId="3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6" xfId="0" applyFont="1" applyBorder="1" applyAlignment="1">
      <alignment horizontal="right"/>
    </xf>
    <xf numFmtId="0" fontId="19" fillId="0" borderId="36" xfId="0" applyFont="1" applyBorder="1" applyAlignment="1">
      <alignment horizontal="center"/>
    </xf>
    <xf numFmtId="167" fontId="19" fillId="0" borderId="37" xfId="0" applyNumberFormat="1" applyFont="1" applyBorder="1" applyAlignment="1">
      <alignment horizontal="left" vertical="top"/>
    </xf>
    <xf numFmtId="167" fontId="19" fillId="0" borderId="29" xfId="0" applyNumberFormat="1" applyFont="1" applyBorder="1" applyAlignment="1">
      <alignment horizontal="left" vertical="top"/>
    </xf>
    <xf numFmtId="164" fontId="19" fillId="0" borderId="34" xfId="0" applyNumberFormat="1" applyFont="1" applyBorder="1" applyAlignment="1">
      <alignment horizontal="center"/>
    </xf>
    <xf numFmtId="0" fontId="26" fillId="0" borderId="30" xfId="0" applyFont="1" applyBorder="1" applyAlignment="1">
      <alignment horizontal="right" vertical="center" wrapText="1" readingOrder="2"/>
    </xf>
    <xf numFmtId="0" fontId="27" fillId="0" borderId="30" xfId="0" applyFont="1" applyBorder="1" applyAlignment="1">
      <alignment horizontal="left" vertical="center" wrapText="1"/>
    </xf>
    <xf numFmtId="165" fontId="25" fillId="0" borderId="37" xfId="0" applyNumberFormat="1" applyFont="1" applyBorder="1" applyAlignment="1">
      <alignment horizontal="left" vertical="top"/>
    </xf>
    <xf numFmtId="165" fontId="25" fillId="0" borderId="29" xfId="0" applyNumberFormat="1" applyFont="1" applyBorder="1" applyAlignment="1">
      <alignment horizontal="left" vertical="top"/>
    </xf>
    <xf numFmtId="165" fontId="20" fillId="0" borderId="29" xfId="0" applyNumberFormat="1" applyFont="1" applyBorder="1" applyAlignment="1">
      <alignment horizontal="left" vertical="top"/>
    </xf>
    <xf numFmtId="0" fontId="21" fillId="0" borderId="38" xfId="0" applyFont="1" applyBorder="1" applyAlignment="1">
      <alignment horizontal="right"/>
    </xf>
    <xf numFmtId="0" fontId="21" fillId="0" borderId="39" xfId="0" applyFont="1" applyBorder="1" applyAlignment="1">
      <alignment horizontal="right"/>
    </xf>
    <xf numFmtId="165" fontId="25" fillId="0" borderId="32" xfId="0" applyNumberFormat="1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5" fillId="0" borderId="33" xfId="0" applyFont="1" applyBorder="1" applyAlignment="1">
      <alignment horizontal="right"/>
    </xf>
    <xf numFmtId="165" fontId="5" fillId="0" borderId="29" xfId="0" applyNumberFormat="1" applyFont="1" applyBorder="1" applyAlignment="1">
      <alignment horizontal="left" vertical="top"/>
    </xf>
    <xf numFmtId="0" fontId="5" fillId="0" borderId="3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66" fontId="5" fillId="0" borderId="2" xfId="0" applyNumberFormat="1" applyFont="1" applyBorder="1" applyAlignment="1">
      <alignment horizontal="center" vertical="center" wrapText="1"/>
    </xf>
    <xf numFmtId="0" fontId="16" fillId="0" borderId="30" xfId="0" applyFont="1" applyBorder="1" applyAlignment="1">
      <alignment horizontal="right" vertical="center" wrapText="1" readingOrder="2"/>
    </xf>
    <xf numFmtId="165" fontId="5" fillId="0" borderId="32" xfId="0" applyNumberFormat="1" applyFont="1" applyBorder="1" applyAlignment="1">
      <alignment horizontal="left" vertical="top"/>
    </xf>
    <xf numFmtId="165" fontId="5" fillId="0" borderId="37" xfId="0" applyNumberFormat="1" applyFont="1" applyBorder="1" applyAlignment="1">
      <alignment horizontal="left" vertical="top"/>
    </xf>
    <xf numFmtId="0" fontId="14" fillId="0" borderId="30" xfId="0" applyFont="1" applyBorder="1" applyAlignment="1">
      <alignment horizontal="right" vertical="center" readingOrder="2"/>
    </xf>
    <xf numFmtId="0" fontId="10" fillId="0" borderId="25" xfId="0" applyFont="1" applyBorder="1" applyAlignment="1">
      <alignment horizontal="center"/>
    </xf>
    <xf numFmtId="0" fontId="5" fillId="0" borderId="37" xfId="0" applyFont="1" applyBorder="1" applyAlignment="1">
      <alignment horizontal="left" vertical="top"/>
    </xf>
    <xf numFmtId="0" fontId="7" fillId="2" borderId="12" xfId="0" applyFont="1" applyFill="1" applyBorder="1" applyAlignment="1">
      <alignment horizontal="right" vertical="center" wrapText="1"/>
    </xf>
    <xf numFmtId="0" fontId="38" fillId="2" borderId="15" xfId="0" applyFont="1" applyFill="1" applyBorder="1" applyAlignment="1">
      <alignment horizontal="justify" vertical="center" wrapText="1" readingOrder="2"/>
    </xf>
    <xf numFmtId="0" fontId="38" fillId="2" borderId="12" xfId="0" applyFont="1" applyFill="1" applyBorder="1" applyAlignment="1">
      <alignment horizontal="justify" vertical="center" wrapText="1" readingOrder="2"/>
    </xf>
    <xf numFmtId="0" fontId="38" fillId="2" borderId="15" xfId="0" applyFont="1" applyFill="1" applyBorder="1" applyAlignment="1">
      <alignment horizontal="right" vertical="center" readingOrder="2"/>
    </xf>
    <xf numFmtId="0" fontId="38" fillId="2" borderId="12" xfId="0" applyFont="1" applyFill="1" applyBorder="1" applyAlignment="1">
      <alignment horizontal="right" vertical="center" readingOrder="2"/>
    </xf>
    <xf numFmtId="0" fontId="30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36" fillId="2" borderId="10" xfId="0" applyFont="1" applyFill="1" applyBorder="1" applyAlignment="1">
      <alignment horizontal="left" vertical="center"/>
    </xf>
    <xf numFmtId="0" fontId="38" fillId="2" borderId="14" xfId="0" applyFont="1" applyFill="1" applyBorder="1" applyAlignment="1">
      <alignment horizontal="left" vertical="center"/>
    </xf>
    <xf numFmtId="0" fontId="37" fillId="2" borderId="11" xfId="0" applyFont="1" applyFill="1" applyBorder="1" applyAlignment="1">
      <alignment horizontal="center" vertical="center" wrapText="1" readingOrder="2"/>
    </xf>
    <xf numFmtId="0" fontId="36" fillId="2" borderId="2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7" fillId="2" borderId="18" xfId="0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left" vertical="center"/>
    </xf>
    <xf numFmtId="0" fontId="36" fillId="2" borderId="21" xfId="0" applyFont="1" applyFill="1" applyBorder="1" applyAlignment="1">
      <alignment vertical="center" wrapText="1"/>
    </xf>
    <xf numFmtId="0" fontId="36" fillId="2" borderId="19" xfId="0" applyFont="1" applyFill="1" applyBorder="1" applyAlignment="1">
      <alignment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7" fillId="2" borderId="18" xfId="0" applyFont="1" applyFill="1" applyBorder="1" applyAlignment="1">
      <alignment vertical="center" wrapText="1" readingOrder="2"/>
    </xf>
    <xf numFmtId="0" fontId="37" fillId="2" borderId="10" xfId="0" applyFont="1" applyFill="1" applyBorder="1" applyAlignment="1">
      <alignment horizontal="justify" vertical="center" wrapText="1" readingOrder="2"/>
    </xf>
    <xf numFmtId="0" fontId="37" fillId="2" borderId="10" xfId="0" applyFont="1" applyFill="1" applyBorder="1" applyAlignment="1">
      <alignment horizontal="center" vertical="center" wrapText="1" readingOrder="2"/>
    </xf>
    <xf numFmtId="0" fontId="32" fillId="2" borderId="17" xfId="0" applyFont="1" applyFill="1" applyBorder="1" applyAlignment="1">
      <alignment vertical="center" wrapText="1"/>
    </xf>
    <xf numFmtId="0" fontId="32" fillId="2" borderId="0" xfId="0" applyFont="1" applyFill="1" applyAlignment="1">
      <alignment vertical="center" wrapText="1"/>
    </xf>
    <xf numFmtId="0" fontId="7" fillId="2" borderId="10" xfId="0" applyFont="1" applyFill="1" applyBorder="1" applyAlignment="1">
      <alignment horizontal="right" vertical="center"/>
    </xf>
    <xf numFmtId="0" fontId="36" fillId="2" borderId="22" xfId="0" applyFont="1" applyFill="1" applyBorder="1" applyAlignment="1">
      <alignment horizontal="right" vertical="center"/>
    </xf>
    <xf numFmtId="0" fontId="36" fillId="2" borderId="23" xfId="0" applyFont="1" applyFill="1" applyBorder="1" applyAlignment="1">
      <alignment horizontal="right" vertical="center"/>
    </xf>
    <xf numFmtId="0" fontId="38" fillId="2" borderId="22" xfId="0" applyFont="1" applyFill="1" applyBorder="1" applyAlignment="1">
      <alignment vertical="center"/>
    </xf>
    <xf numFmtId="0" fontId="38" fillId="2" borderId="23" xfId="0" applyFont="1" applyFill="1" applyBorder="1" applyAlignment="1">
      <alignment vertical="center"/>
    </xf>
    <xf numFmtId="164" fontId="5" fillId="0" borderId="3" xfId="0" applyNumberFormat="1" applyFont="1" applyBorder="1" applyAlignment="1">
      <alignment horizontal="center"/>
    </xf>
    <xf numFmtId="171" fontId="41" fillId="0" borderId="30" xfId="3" applyNumberFormat="1" applyFont="1" applyBorder="1" applyAlignment="1">
      <alignment horizontal="right" vertical="center"/>
    </xf>
    <xf numFmtId="168" fontId="0" fillId="2" borderId="0" xfId="0" applyNumberFormat="1" applyFill="1" applyAlignment="1">
      <alignment horizontal="left"/>
    </xf>
    <xf numFmtId="170" fontId="6" fillId="0" borderId="35" xfId="0" applyNumberFormat="1" applyFont="1" applyBorder="1" applyAlignment="1">
      <alignment horizontal="right"/>
    </xf>
    <xf numFmtId="170" fontId="6" fillId="0" borderId="6" xfId="0" applyNumberFormat="1" applyFont="1" applyBorder="1" applyAlignment="1">
      <alignment horizontal="right"/>
    </xf>
    <xf numFmtId="0" fontId="5" fillId="0" borderId="34" xfId="0" applyFont="1" applyBorder="1" applyAlignment="1">
      <alignment horizontal="center"/>
    </xf>
    <xf numFmtId="170" fontId="21" fillId="0" borderId="41" xfId="0" applyNumberFormat="1" applyFont="1" applyBorder="1" applyAlignment="1">
      <alignment horizontal="right"/>
    </xf>
    <xf numFmtId="169" fontId="41" fillId="0" borderId="58" xfId="3" applyNumberFormat="1" applyFont="1" applyBorder="1" applyAlignment="1">
      <alignment horizontal="right" vertical="center"/>
    </xf>
    <xf numFmtId="169" fontId="41" fillId="0" borderId="59" xfId="3" applyNumberFormat="1" applyFont="1" applyBorder="1" applyAlignment="1">
      <alignment horizontal="right" vertical="center"/>
    </xf>
    <xf numFmtId="169" fontId="43" fillId="0" borderId="3" xfId="3" applyNumberFormat="1" applyFont="1" applyBorder="1" applyAlignment="1">
      <alignment horizontal="right" vertical="center"/>
    </xf>
    <xf numFmtId="169" fontId="43" fillId="0" borderId="30" xfId="3" applyNumberFormat="1" applyFont="1" applyBorder="1" applyAlignment="1">
      <alignment horizontal="right" vertical="center"/>
    </xf>
    <xf numFmtId="170" fontId="21" fillId="0" borderId="30" xfId="0" applyNumberFormat="1" applyFont="1" applyBorder="1" applyAlignment="1">
      <alignment horizontal="right"/>
    </xf>
    <xf numFmtId="169" fontId="44" fillId="0" borderId="2" xfId="3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/>
    </xf>
    <xf numFmtId="164" fontId="19" fillId="0" borderId="3" xfId="0" applyNumberFormat="1" applyFont="1" applyBorder="1" applyAlignment="1">
      <alignment horizontal="center"/>
    </xf>
    <xf numFmtId="169" fontId="7" fillId="2" borderId="0" xfId="0" applyNumberFormat="1" applyFont="1" applyFill="1" applyAlignment="1">
      <alignment horizontal="left"/>
    </xf>
    <xf numFmtId="169" fontId="43" fillId="0" borderId="3" xfId="4" applyNumberFormat="1" applyFont="1" applyBorder="1" applyAlignment="1">
      <alignment horizontal="right" vertical="center"/>
    </xf>
    <xf numFmtId="169" fontId="43" fillId="0" borderId="30" xfId="4" applyNumberFormat="1" applyFont="1" applyBorder="1" applyAlignment="1">
      <alignment horizontal="right" vertical="center"/>
    </xf>
    <xf numFmtId="169" fontId="0" fillId="0" borderId="30" xfId="0" applyNumberFormat="1" applyBorder="1"/>
    <xf numFmtId="169" fontId="19" fillId="0" borderId="2" xfId="0" applyNumberFormat="1" applyFont="1" applyBorder="1" applyAlignment="1">
      <alignment horizontal="right"/>
    </xf>
    <xf numFmtId="169" fontId="43" fillId="0" borderId="0" xfId="4" applyNumberFormat="1" applyFont="1" applyAlignment="1">
      <alignment horizontal="right" vertical="center"/>
    </xf>
    <xf numFmtId="0" fontId="17" fillId="0" borderId="40" xfId="0" applyFont="1" applyBorder="1" applyAlignment="1">
      <alignment horizontal="right"/>
    </xf>
    <xf numFmtId="169" fontId="19" fillId="0" borderId="56" xfId="0" applyNumberFormat="1" applyFont="1" applyBorder="1" applyAlignment="1">
      <alignment horizontal="right"/>
    </xf>
    <xf numFmtId="0" fontId="17" fillId="0" borderId="60" xfId="0" applyFont="1" applyBorder="1" applyAlignment="1">
      <alignment horizontal="right"/>
    </xf>
    <xf numFmtId="0" fontId="17" fillId="0" borderId="42" xfId="0" applyFont="1" applyBorder="1" applyAlignment="1">
      <alignment horizontal="right"/>
    </xf>
    <xf numFmtId="0" fontId="17" fillId="0" borderId="43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9" fillId="0" borderId="34" xfId="0" applyFont="1" applyBorder="1" applyAlignment="1">
      <alignment horizontal="center"/>
    </xf>
    <xf numFmtId="170" fontId="17" fillId="0" borderId="41" xfId="0" applyNumberFormat="1" applyFont="1" applyBorder="1" applyAlignment="1">
      <alignment horizontal="right"/>
    </xf>
    <xf numFmtId="170" fontId="17" fillId="0" borderId="30" xfId="0" applyNumberFormat="1" applyFont="1" applyBorder="1" applyAlignment="1">
      <alignment horizontal="right"/>
    </xf>
    <xf numFmtId="170" fontId="17" fillId="0" borderId="2" xfId="0" applyNumberFormat="1" applyFont="1" applyBorder="1" applyAlignment="1">
      <alignment horizontal="right"/>
    </xf>
    <xf numFmtId="0" fontId="21" fillId="0" borderId="39" xfId="0" applyFont="1" applyBorder="1"/>
    <xf numFmtId="0" fontId="21" fillId="0" borderId="40" xfId="0" applyFont="1" applyBorder="1"/>
    <xf numFmtId="172" fontId="20" fillId="0" borderId="34" xfId="0" applyNumberFormat="1" applyFont="1" applyBorder="1"/>
    <xf numFmtId="0" fontId="26" fillId="0" borderId="2" xfId="0" applyFont="1" applyBorder="1" applyAlignment="1">
      <alignment horizontal="right" vertical="center" wrapText="1" readingOrder="2"/>
    </xf>
    <xf numFmtId="169" fontId="43" fillId="0" borderId="3" xfId="5" applyNumberFormat="1" applyFont="1" applyBorder="1" applyAlignment="1">
      <alignment vertical="center"/>
    </xf>
    <xf numFmtId="169" fontId="43" fillId="0" borderId="30" xfId="5" applyNumberFormat="1" applyFont="1" applyBorder="1" applyAlignment="1">
      <alignment vertical="center"/>
    </xf>
    <xf numFmtId="172" fontId="20" fillId="0" borderId="2" xfId="0" applyNumberFormat="1" applyFont="1" applyBorder="1"/>
    <xf numFmtId="164" fontId="19" fillId="0" borderId="24" xfId="0" applyNumberFormat="1" applyFont="1" applyBorder="1" applyAlignment="1">
      <alignment horizontal="center"/>
    </xf>
    <xf numFmtId="0" fontId="21" fillId="0" borderId="40" xfId="0" applyFont="1" applyBorder="1" applyAlignment="1">
      <alignment horizontal="right"/>
    </xf>
    <xf numFmtId="172" fontId="20" fillId="0" borderId="34" xfId="0" applyNumberFormat="1" applyFont="1" applyBorder="1" applyAlignment="1">
      <alignment horizontal="right"/>
    </xf>
    <xf numFmtId="169" fontId="43" fillId="0" borderId="57" xfId="5" applyNumberFormat="1" applyFont="1" applyBorder="1" applyAlignment="1">
      <alignment horizontal="right" vertical="center"/>
    </xf>
    <xf numFmtId="169" fontId="43" fillId="0" borderId="3" xfId="5" applyNumberFormat="1" applyFont="1" applyBorder="1" applyAlignment="1">
      <alignment horizontal="right" vertical="center"/>
    </xf>
    <xf numFmtId="169" fontId="43" fillId="0" borderId="30" xfId="5" applyNumberFormat="1" applyFont="1" applyBorder="1" applyAlignment="1">
      <alignment horizontal="right" vertical="center"/>
    </xf>
    <xf numFmtId="172" fontId="20" fillId="0" borderId="2" xfId="0" applyNumberFormat="1" applyFont="1" applyBorder="1" applyAlignment="1">
      <alignment horizontal="right"/>
    </xf>
    <xf numFmtId="169" fontId="43" fillId="0" borderId="2" xfId="5" applyNumberFormat="1" applyFont="1" applyBorder="1" applyAlignment="1">
      <alignment horizontal="right" vertical="center"/>
    </xf>
    <xf numFmtId="169" fontId="43" fillId="0" borderId="0" xfId="5" applyNumberFormat="1" applyFont="1" applyAlignment="1">
      <alignment horizontal="right" vertical="center"/>
    </xf>
    <xf numFmtId="170" fontId="21" fillId="0" borderId="38" xfId="0" applyNumberFormat="1" applyFont="1" applyBorder="1" applyAlignment="1">
      <alignment horizontal="right"/>
    </xf>
    <xf numFmtId="170" fontId="21" fillId="0" borderId="0" xfId="0" applyNumberFormat="1" applyFont="1" applyAlignment="1">
      <alignment horizontal="right"/>
    </xf>
    <xf numFmtId="170" fontId="21" fillId="0" borderId="60" xfId="0" applyNumberFormat="1" applyFont="1" applyBorder="1" applyAlignment="1">
      <alignment horizontal="right"/>
    </xf>
    <xf numFmtId="169" fontId="43" fillId="0" borderId="55" xfId="6" applyNumberFormat="1" applyFont="1" applyBorder="1" applyAlignment="1">
      <alignment horizontal="right" vertical="center"/>
    </xf>
    <xf numFmtId="0" fontId="7" fillId="2" borderId="51" xfId="0" applyFont="1" applyFill="1" applyBorder="1" applyAlignment="1">
      <alignment horizontal="right" vertical="center"/>
    </xf>
    <xf numFmtId="0" fontId="38" fillId="2" borderId="61" xfId="0" applyFont="1" applyFill="1" applyBorder="1" applyAlignment="1">
      <alignment horizontal="left" vertical="center"/>
    </xf>
    <xf numFmtId="0" fontId="38" fillId="2" borderId="34" xfId="0" applyFont="1" applyFill="1" applyBorder="1" applyAlignment="1">
      <alignment horizontal="left" vertical="center"/>
    </xf>
    <xf numFmtId="169" fontId="0" fillId="2" borderId="0" xfId="0" applyNumberFormat="1" applyFill="1" applyAlignment="1">
      <alignment horizontal="left"/>
    </xf>
    <xf numFmtId="0" fontId="38" fillId="2" borderId="19" xfId="0" applyFont="1" applyFill="1" applyBorder="1" applyAlignment="1">
      <alignment horizontal="left" vertical="center"/>
    </xf>
    <xf numFmtId="0" fontId="36" fillId="2" borderId="51" xfId="0" applyFont="1" applyFill="1" applyBorder="1" applyAlignment="1">
      <alignment horizontal="right" vertical="center"/>
    </xf>
    <xf numFmtId="0" fontId="36" fillId="2" borderId="47" xfId="0" applyFont="1" applyFill="1" applyBorder="1" applyAlignment="1">
      <alignment horizontal="right" vertical="center"/>
    </xf>
    <xf numFmtId="0" fontId="38" fillId="2" borderId="47" xfId="0" applyFont="1" applyFill="1" applyBorder="1" applyAlignment="1">
      <alignment vertical="center"/>
    </xf>
    <xf numFmtId="0" fontId="5" fillId="0" borderId="2" xfId="0" applyFont="1" applyBorder="1" applyAlignment="1">
      <alignment horizontal="left"/>
    </xf>
    <xf numFmtId="169" fontId="41" fillId="0" borderId="3" xfId="7" applyNumberFormat="1" applyFont="1" applyBorder="1" applyAlignment="1">
      <alignment horizontal="right" vertical="center"/>
    </xf>
    <xf numFmtId="169" fontId="41" fillId="0" borderId="30" xfId="7" applyNumberFormat="1" applyFont="1" applyBorder="1" applyAlignment="1">
      <alignment horizontal="right" vertical="center"/>
    </xf>
    <xf numFmtId="165" fontId="6" fillId="0" borderId="30" xfId="0" applyNumberFormat="1" applyFont="1" applyBorder="1" applyAlignment="1">
      <alignment horizontal="right"/>
    </xf>
    <xf numFmtId="169" fontId="41" fillId="0" borderId="0" xfId="7" applyNumberFormat="1" applyFont="1" applyAlignment="1">
      <alignment horizontal="right" vertical="center"/>
    </xf>
    <xf numFmtId="169" fontId="43" fillId="0" borderId="0" xfId="7" applyNumberFormat="1" applyFont="1" applyAlignment="1">
      <alignment horizontal="right" vertical="center"/>
    </xf>
    <xf numFmtId="166" fontId="5" fillId="0" borderId="3" xfId="0" applyNumberFormat="1" applyFont="1" applyBorder="1" applyAlignment="1">
      <alignment horizontal="left" vertical="top"/>
    </xf>
    <xf numFmtId="169" fontId="43" fillId="0" borderId="3" xfId="7" applyNumberFormat="1" applyFont="1" applyBorder="1" applyAlignment="1">
      <alignment horizontal="right" vertical="center"/>
    </xf>
    <xf numFmtId="169" fontId="43" fillId="0" borderId="30" xfId="7" applyNumberFormat="1" applyFont="1" applyBorder="1" applyAlignment="1">
      <alignment horizontal="right" vertical="center"/>
    </xf>
    <xf numFmtId="169" fontId="41" fillId="0" borderId="26" xfId="7" applyNumberFormat="1" applyFont="1" applyBorder="1" applyAlignment="1">
      <alignment horizontal="right" vertical="center"/>
    </xf>
    <xf numFmtId="169" fontId="41" fillId="0" borderId="6" xfId="7" applyNumberFormat="1" applyFont="1" applyBorder="1" applyAlignment="1">
      <alignment horizontal="right" vertical="center"/>
    </xf>
    <xf numFmtId="165" fontId="6" fillId="0" borderId="6" xfId="0" applyNumberFormat="1" applyFont="1" applyBorder="1" applyAlignment="1">
      <alignment horizontal="right"/>
    </xf>
    <xf numFmtId="169" fontId="43" fillId="0" borderId="6" xfId="7" applyNumberFormat="1" applyFont="1" applyBorder="1" applyAlignment="1">
      <alignment horizontal="right" vertical="center"/>
    </xf>
    <xf numFmtId="169" fontId="41" fillId="0" borderId="25" xfId="7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left"/>
    </xf>
    <xf numFmtId="0" fontId="5" fillId="0" borderId="34" xfId="0" applyFont="1" applyBorder="1" applyAlignment="1">
      <alignment horizontal="left" vertical="top"/>
    </xf>
    <xf numFmtId="0" fontId="13" fillId="0" borderId="67" xfId="0" applyFont="1" applyBorder="1" applyAlignment="1">
      <alignment horizontal="right"/>
    </xf>
    <xf numFmtId="169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56" xfId="0" applyNumberFormat="1" applyFont="1" applyBorder="1" applyAlignment="1">
      <alignment horizontal="right"/>
    </xf>
    <xf numFmtId="165" fontId="5" fillId="0" borderId="36" xfId="0" applyNumberFormat="1" applyFont="1" applyBorder="1" applyAlignment="1">
      <alignment horizontal="right"/>
    </xf>
    <xf numFmtId="0" fontId="5" fillId="0" borderId="2" xfId="0" applyFont="1" applyBorder="1"/>
    <xf numFmtId="170" fontId="25" fillId="0" borderId="2" xfId="0" applyNumberFormat="1" applyFont="1" applyBorder="1" applyAlignment="1">
      <alignment horizontal="right"/>
    </xf>
    <xf numFmtId="170" fontId="25" fillId="0" borderId="56" xfId="0" applyNumberFormat="1" applyFont="1" applyBorder="1" applyAlignment="1">
      <alignment horizontal="right"/>
    </xf>
    <xf numFmtId="169" fontId="43" fillId="0" borderId="54" xfId="5" applyNumberFormat="1" applyFont="1" applyBorder="1" applyAlignment="1">
      <alignment horizontal="right" vertical="center"/>
    </xf>
    <xf numFmtId="169" fontId="43" fillId="0" borderId="55" xfId="5" applyNumberFormat="1" applyFont="1" applyBorder="1" applyAlignment="1">
      <alignment horizontal="right" vertical="center"/>
    </xf>
    <xf numFmtId="169" fontId="43" fillId="0" borderId="62" xfId="5" applyNumberFormat="1" applyFont="1" applyBorder="1" applyAlignment="1">
      <alignment horizontal="right" vertical="center"/>
    </xf>
    <xf numFmtId="169" fontId="43" fillId="0" borderId="63" xfId="5" applyNumberFormat="1" applyFont="1" applyBorder="1" applyAlignment="1">
      <alignment horizontal="right" vertical="center"/>
    </xf>
    <xf numFmtId="0" fontId="19" fillId="0" borderId="34" xfId="0" applyFont="1" applyBorder="1" applyAlignment="1">
      <alignment horizontal="left" vertical="top"/>
    </xf>
    <xf numFmtId="0" fontId="20" fillId="0" borderId="36" xfId="0" applyFont="1" applyBorder="1" applyAlignment="1">
      <alignment horizontal="right"/>
    </xf>
    <xf numFmtId="170" fontId="5" fillId="0" borderId="68" xfId="0" applyNumberFormat="1" applyFont="1" applyBorder="1" applyAlignment="1">
      <alignment horizontal="right"/>
    </xf>
    <xf numFmtId="170" fontId="5" fillId="0" borderId="69" xfId="0" applyNumberFormat="1" applyFont="1" applyBorder="1" applyAlignment="1">
      <alignment horizontal="right"/>
    </xf>
    <xf numFmtId="170" fontId="5" fillId="0" borderId="70" xfId="0" applyNumberFormat="1" applyFont="1" applyBorder="1" applyAlignment="1">
      <alignment horizontal="right"/>
    </xf>
    <xf numFmtId="0" fontId="36" fillId="2" borderId="73" xfId="0" applyFont="1" applyFill="1" applyBorder="1" applyAlignment="1">
      <alignment horizontal="right" vertical="center"/>
    </xf>
    <xf numFmtId="169" fontId="44" fillId="0" borderId="65" xfId="6" applyNumberFormat="1" applyFont="1" applyBorder="1" applyAlignment="1">
      <alignment horizontal="right" vertical="center"/>
    </xf>
    <xf numFmtId="0" fontId="36" fillId="2" borderId="11" xfId="0" applyFont="1" applyFill="1" applyBorder="1" applyAlignment="1">
      <alignment horizontal="left" vertical="center" readingOrder="2"/>
    </xf>
    <xf numFmtId="169" fontId="41" fillId="0" borderId="52" xfId="6" applyNumberFormat="1" applyFont="1" applyBorder="1" applyAlignment="1">
      <alignment horizontal="right" vertical="center"/>
    </xf>
    <xf numFmtId="169" fontId="41" fillId="0" borderId="53" xfId="6" applyNumberFormat="1" applyFont="1" applyBorder="1" applyAlignment="1">
      <alignment horizontal="right" vertical="center"/>
    </xf>
    <xf numFmtId="169" fontId="41" fillId="0" borderId="54" xfId="6" applyNumberFormat="1" applyFont="1" applyBorder="1" applyAlignment="1">
      <alignment horizontal="right" vertical="center"/>
    </xf>
    <xf numFmtId="169" fontId="41" fillId="0" borderId="55" xfId="6" applyNumberFormat="1" applyFont="1" applyBorder="1" applyAlignment="1">
      <alignment horizontal="right" vertical="center"/>
    </xf>
    <xf numFmtId="169" fontId="44" fillId="0" borderId="62" xfId="6" applyNumberFormat="1" applyFont="1" applyBorder="1" applyAlignment="1">
      <alignment horizontal="right" vertical="center"/>
    </xf>
    <xf numFmtId="169" fontId="44" fillId="0" borderId="63" xfId="6" applyNumberFormat="1" applyFont="1" applyBorder="1" applyAlignment="1">
      <alignment horizontal="right" vertical="center"/>
    </xf>
    <xf numFmtId="169" fontId="44" fillId="0" borderId="64" xfId="6" applyNumberFormat="1" applyFont="1" applyBorder="1" applyAlignment="1">
      <alignment horizontal="right" vertical="center"/>
    </xf>
    <xf numFmtId="0" fontId="36" fillId="2" borderId="74" xfId="0" applyFont="1" applyFill="1" applyBorder="1" applyAlignment="1">
      <alignment horizontal="right" vertical="center"/>
    </xf>
    <xf numFmtId="0" fontId="36" fillId="2" borderId="75" xfId="0" applyFont="1" applyFill="1" applyBorder="1" applyAlignment="1">
      <alignment horizontal="right" vertical="center"/>
    </xf>
    <xf numFmtId="169" fontId="43" fillId="0" borderId="52" xfId="8" applyNumberFormat="1" applyFont="1" applyBorder="1" applyAlignment="1">
      <alignment horizontal="right" vertical="center"/>
    </xf>
    <xf numFmtId="169" fontId="43" fillId="0" borderId="53" xfId="8" applyNumberFormat="1" applyFont="1" applyBorder="1" applyAlignment="1">
      <alignment horizontal="right" vertical="center"/>
    </xf>
    <xf numFmtId="169" fontId="43" fillId="0" borderId="54" xfId="8" applyNumberFormat="1" applyFont="1" applyBorder="1" applyAlignment="1">
      <alignment horizontal="right" vertical="center"/>
    </xf>
    <xf numFmtId="169" fontId="43" fillId="0" borderId="55" xfId="8" applyNumberFormat="1" applyFont="1" applyBorder="1" applyAlignment="1">
      <alignment horizontal="right" vertical="center"/>
    </xf>
    <xf numFmtId="0" fontId="0" fillId="0" borderId="0" xfId="0"/>
    <xf numFmtId="169" fontId="43" fillId="0" borderId="62" xfId="8" applyNumberFormat="1" applyFont="1" applyBorder="1" applyAlignment="1">
      <alignment horizontal="right" vertical="center"/>
    </xf>
    <xf numFmtId="169" fontId="43" fillId="0" borderId="63" xfId="8" applyNumberFormat="1" applyFont="1" applyBorder="1" applyAlignment="1">
      <alignment horizontal="right" vertical="center"/>
    </xf>
    <xf numFmtId="169" fontId="0" fillId="0" borderId="0" xfId="0" applyNumberFormat="1"/>
    <xf numFmtId="0" fontId="38" fillId="2" borderId="75" xfId="0" applyFont="1" applyFill="1" applyBorder="1" applyAlignment="1">
      <alignment vertical="center"/>
    </xf>
    <xf numFmtId="169" fontId="44" fillId="0" borderId="64" xfId="8" applyNumberFormat="1" applyFont="1" applyBorder="1" applyAlignment="1">
      <alignment horizontal="right" vertical="center"/>
    </xf>
    <xf numFmtId="169" fontId="44" fillId="0" borderId="65" xfId="8" applyNumberFormat="1" applyFont="1" applyBorder="1" applyAlignment="1">
      <alignment horizontal="right" vertical="center"/>
    </xf>
    <xf numFmtId="169" fontId="8" fillId="0" borderId="76" xfId="0" applyNumberFormat="1" applyFont="1" applyBorder="1"/>
    <xf numFmtId="169" fontId="44" fillId="0" borderId="72" xfId="8" applyNumberFormat="1" applyFont="1" applyBorder="1" applyAlignment="1">
      <alignment horizontal="right" vertical="center"/>
    </xf>
    <xf numFmtId="169" fontId="44" fillId="0" borderId="64" xfId="5" applyNumberFormat="1" applyFont="1" applyBorder="1" applyAlignment="1">
      <alignment horizontal="right" vertical="center"/>
    </xf>
    <xf numFmtId="169" fontId="44" fillId="0" borderId="65" xfId="5" applyNumberFormat="1" applyFont="1" applyBorder="1" applyAlignment="1">
      <alignment horizontal="right" vertical="center"/>
    </xf>
    <xf numFmtId="169" fontId="44" fillId="0" borderId="72" xfId="5" applyNumberFormat="1" applyFont="1" applyBorder="1" applyAlignment="1">
      <alignment horizontal="right" vertical="center"/>
    </xf>
    <xf numFmtId="169" fontId="44" fillId="0" borderId="72" xfId="6" applyNumberFormat="1" applyFont="1" applyBorder="1" applyAlignment="1">
      <alignment horizontal="right" vertical="center"/>
    </xf>
    <xf numFmtId="0" fontId="25" fillId="0" borderId="25" xfId="0" applyFont="1" applyBorder="1" applyAlignment="1">
      <alignment horizontal="left"/>
    </xf>
    <xf numFmtId="0" fontId="25" fillId="0" borderId="4" xfId="0" applyFont="1" applyBorder="1" applyAlignment="1">
      <alignment horizontal="center"/>
    </xf>
    <xf numFmtId="166" fontId="25" fillId="0" borderId="4" xfId="0" applyNumberFormat="1" applyFont="1" applyBorder="1" applyAlignment="1">
      <alignment horizontal="left" vertical="top"/>
    </xf>
    <xf numFmtId="166" fontId="25" fillId="0" borderId="44" xfId="0" applyNumberFormat="1" applyFont="1" applyBorder="1" applyAlignment="1">
      <alignment horizontal="left" vertical="top" wrapText="1"/>
    </xf>
    <xf numFmtId="169" fontId="44" fillId="0" borderId="66" xfId="8" applyNumberFormat="1" applyFont="1" applyBorder="1" applyAlignment="1">
      <alignment horizontal="right" vertical="center"/>
    </xf>
    <xf numFmtId="169" fontId="44" fillId="0" borderId="71" xfId="5" applyNumberFormat="1" applyFont="1" applyBorder="1" applyAlignment="1">
      <alignment horizontal="right" vertical="center"/>
    </xf>
    <xf numFmtId="170" fontId="25" fillId="0" borderId="36" xfId="0" applyNumberFormat="1" applyFont="1" applyBorder="1" applyAlignment="1">
      <alignment horizontal="right"/>
    </xf>
    <xf numFmtId="169" fontId="43" fillId="0" borderId="77" xfId="5" applyNumberFormat="1" applyFont="1" applyBorder="1" applyAlignment="1">
      <alignment horizontal="right" vertical="center"/>
    </xf>
    <xf numFmtId="169" fontId="43" fillId="0" borderId="78" xfId="5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56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9" fillId="0" borderId="0" xfId="0" applyFont="1" applyAlignment="1">
      <alignment horizontal="center" wrapText="1" readingOrder="2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 readingOrder="2"/>
    </xf>
    <xf numFmtId="0" fontId="19" fillId="0" borderId="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8" fillId="0" borderId="3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justify" vertical="center" wrapText="1"/>
    </xf>
    <xf numFmtId="0" fontId="32" fillId="2" borderId="0" xfId="0" applyFont="1" applyFill="1" applyAlignment="1">
      <alignment horizontal="justify" vertical="center" wrapText="1"/>
    </xf>
    <xf numFmtId="0" fontId="36" fillId="2" borderId="20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justify" vertical="center" wrapText="1" readingOrder="2"/>
    </xf>
    <xf numFmtId="0" fontId="34" fillId="2" borderId="13" xfId="0" applyFont="1" applyFill="1" applyBorder="1" applyAlignment="1">
      <alignment horizontal="justify" vertical="center" wrapText="1" readingOrder="2"/>
    </xf>
    <xf numFmtId="0" fontId="35" fillId="2" borderId="47" xfId="0" applyFont="1" applyFill="1" applyBorder="1" applyAlignment="1">
      <alignment horizontal="center" vertical="center" readingOrder="2"/>
    </xf>
    <xf numFmtId="0" fontId="35" fillId="2" borderId="17" xfId="0" applyFont="1" applyFill="1" applyBorder="1" applyAlignment="1">
      <alignment horizontal="center" vertical="center" readingOrder="2"/>
    </xf>
    <xf numFmtId="0" fontId="35" fillId="2" borderId="45" xfId="0" applyFont="1" applyFill="1" applyBorder="1" applyAlignment="1">
      <alignment horizontal="center" vertical="center" readingOrder="2"/>
    </xf>
    <xf numFmtId="0" fontId="35" fillId="2" borderId="48" xfId="0" applyFont="1" applyFill="1" applyBorder="1" applyAlignment="1">
      <alignment horizontal="center" vertical="center" readingOrder="2"/>
    </xf>
    <xf numFmtId="0" fontId="35" fillId="2" borderId="9" xfId="0" applyFont="1" applyFill="1" applyBorder="1" applyAlignment="1">
      <alignment horizontal="center" vertical="center" readingOrder="2"/>
    </xf>
    <xf numFmtId="0" fontId="35" fillId="2" borderId="46" xfId="0" applyFont="1" applyFill="1" applyBorder="1" applyAlignment="1">
      <alignment horizontal="center" vertical="center" readingOrder="2"/>
    </xf>
    <xf numFmtId="0" fontId="36" fillId="2" borderId="2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13" xfId="0" applyFont="1" applyFill="1" applyBorder="1" applyAlignment="1">
      <alignment horizontal="left" vertical="center"/>
    </xf>
    <xf numFmtId="0" fontId="36" fillId="2" borderId="20" xfId="0" applyFont="1" applyFill="1" applyBorder="1" applyAlignment="1">
      <alignment horizontal="justify" vertical="center"/>
    </xf>
    <xf numFmtId="0" fontId="36" fillId="2" borderId="13" xfId="0" applyFont="1" applyFill="1" applyBorder="1" applyAlignment="1">
      <alignment horizontal="justify" vertical="center"/>
    </xf>
    <xf numFmtId="0" fontId="36" fillId="2" borderId="20" xfId="0" applyFont="1" applyFill="1" applyBorder="1" applyAlignment="1">
      <alignment horizontal="justify" vertical="center" wrapText="1"/>
    </xf>
    <xf numFmtId="0" fontId="36" fillId="2" borderId="13" xfId="0" applyFont="1" applyFill="1" applyBorder="1" applyAlignment="1">
      <alignment horizontal="justify" vertical="center" wrapText="1"/>
    </xf>
    <xf numFmtId="0" fontId="33" fillId="2" borderId="7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right" vertical="center" readingOrder="2"/>
    </xf>
    <xf numFmtId="0" fontId="34" fillId="2" borderId="13" xfId="0" applyFont="1" applyFill="1" applyBorder="1" applyAlignment="1">
      <alignment horizontal="right" vertical="center" readingOrder="2"/>
    </xf>
    <xf numFmtId="0" fontId="30" fillId="2" borderId="0" xfId="0" applyFont="1" applyFill="1" applyAlignment="1">
      <alignment horizontal="left" vertical="center" wrapText="1"/>
    </xf>
    <xf numFmtId="0" fontId="35" fillId="2" borderId="17" xfId="0" applyFont="1" applyFill="1" applyBorder="1" applyAlignment="1">
      <alignment horizontal="left" vertical="center" wrapText="1"/>
    </xf>
    <xf numFmtId="0" fontId="35" fillId="2" borderId="49" xfId="0" applyFont="1" applyFill="1" applyBorder="1" applyAlignment="1">
      <alignment horizontal="left" vertical="center" wrapText="1"/>
    </xf>
    <xf numFmtId="0" fontId="35" fillId="2" borderId="50" xfId="0" applyFont="1" applyFill="1" applyBorder="1" applyAlignment="1">
      <alignment horizontal="center" vertical="center" readingOrder="2"/>
    </xf>
    <xf numFmtId="0" fontId="35" fillId="2" borderId="0" xfId="0" applyFont="1" applyFill="1" applyAlignment="1">
      <alignment horizontal="center" vertical="center" readingOrder="2"/>
    </xf>
    <xf numFmtId="0" fontId="35" fillId="2" borderId="51" xfId="0" applyFont="1" applyFill="1" applyBorder="1" applyAlignment="1">
      <alignment horizontal="center" vertical="center" readingOrder="2"/>
    </xf>
    <xf numFmtId="0" fontId="35" fillId="2" borderId="17" xfId="0" applyFont="1" applyFill="1" applyBorder="1" applyAlignment="1">
      <alignment horizontal="center" vertical="center" wrapText="1" readingOrder="2"/>
    </xf>
    <xf numFmtId="0" fontId="35" fillId="2" borderId="9" xfId="0" applyFont="1" applyFill="1" applyBorder="1" applyAlignment="1">
      <alignment horizontal="center" vertical="center" wrapText="1" readingOrder="2"/>
    </xf>
    <xf numFmtId="0" fontId="32" fillId="2" borderId="17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4" fillId="2" borderId="0" xfId="0" applyFont="1" applyFill="1" applyAlignment="1">
      <alignment horizontal="right" wrapText="1" readingOrder="2"/>
    </xf>
    <xf numFmtId="0" fontId="5" fillId="0" borderId="79" xfId="0" applyFont="1" applyBorder="1" applyAlignment="1">
      <alignment horizontal="left" vertical="top"/>
    </xf>
    <xf numFmtId="0" fontId="5" fillId="0" borderId="80" xfId="0" applyFont="1" applyBorder="1" applyAlignment="1">
      <alignment horizontal="left" vertical="top"/>
    </xf>
    <xf numFmtId="0" fontId="5" fillId="0" borderId="81" xfId="0" applyFont="1" applyBorder="1" applyAlignment="1">
      <alignment horizontal="left" vertical="top"/>
    </xf>
    <xf numFmtId="0" fontId="45" fillId="0" borderId="26" xfId="0" applyFont="1" applyBorder="1" applyAlignment="1">
      <alignment horizontal="right" vertical="center" readingOrder="2"/>
    </xf>
    <xf numFmtId="0" fontId="45" fillId="0" borderId="6" xfId="0" applyFont="1" applyBorder="1" applyAlignment="1">
      <alignment horizontal="right" vertical="center" readingOrder="2"/>
    </xf>
    <xf numFmtId="0" fontId="5" fillId="0" borderId="3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70" fontId="6" fillId="0" borderId="82" xfId="0" applyNumberFormat="1" applyFont="1" applyBorder="1" applyAlignment="1">
      <alignment horizontal="right"/>
    </xf>
    <xf numFmtId="170" fontId="6" fillId="0" borderId="83" xfId="0" applyNumberFormat="1" applyFont="1" applyBorder="1" applyAlignment="1">
      <alignment horizontal="right"/>
    </xf>
    <xf numFmtId="171" fontId="41" fillId="0" borderId="84" xfId="3" applyNumberFormat="1" applyFont="1" applyBorder="1" applyAlignment="1">
      <alignment horizontal="right" vertical="center"/>
    </xf>
    <xf numFmtId="169" fontId="43" fillId="0" borderId="85" xfId="5" applyNumberFormat="1" applyFont="1" applyBorder="1" applyAlignment="1">
      <alignment horizontal="right" vertical="center"/>
    </xf>
    <xf numFmtId="169" fontId="43" fillId="0" borderId="86" xfId="5" applyNumberFormat="1" applyFont="1" applyBorder="1" applyAlignment="1">
      <alignment horizontal="right" vertical="center"/>
    </xf>
    <xf numFmtId="169" fontId="43" fillId="0" borderId="87" xfId="5" applyNumberFormat="1" applyFont="1" applyBorder="1" applyAlignment="1">
      <alignment horizontal="right" vertical="center"/>
    </xf>
    <xf numFmtId="170" fontId="6" fillId="0" borderId="88" xfId="0" applyNumberFormat="1" applyFont="1" applyBorder="1" applyAlignment="1">
      <alignment horizontal="right"/>
    </xf>
    <xf numFmtId="169" fontId="43" fillId="0" borderId="89" xfId="5" applyNumberFormat="1" applyFont="1" applyBorder="1" applyAlignment="1">
      <alignment horizontal="right" vertical="center"/>
    </xf>
    <xf numFmtId="170" fontId="6" fillId="0" borderId="90" xfId="0" applyNumberFormat="1" applyFont="1" applyBorder="1" applyAlignment="1">
      <alignment horizontal="right"/>
    </xf>
    <xf numFmtId="170" fontId="6" fillId="0" borderId="91" xfId="0" applyNumberFormat="1" applyFont="1" applyBorder="1" applyAlignment="1">
      <alignment horizontal="right"/>
    </xf>
    <xf numFmtId="171" fontId="41" fillId="0" borderId="92" xfId="3" applyNumberFormat="1" applyFont="1" applyBorder="1" applyAlignment="1">
      <alignment horizontal="right" vertical="center"/>
    </xf>
    <xf numFmtId="169" fontId="43" fillId="0" borderId="93" xfId="5" applyNumberFormat="1" applyFont="1" applyBorder="1" applyAlignment="1">
      <alignment horizontal="right" vertical="center"/>
    </xf>
    <xf numFmtId="169" fontId="43" fillId="0" borderId="94" xfId="5" applyNumberFormat="1" applyFont="1" applyBorder="1" applyAlignment="1">
      <alignment horizontal="right" vertical="center"/>
    </xf>
  </cellXfs>
  <cellStyles count="9">
    <cellStyle name="Normal" xfId="0" builtinId="0"/>
    <cellStyle name="Normal 2" xfId="1" xr:uid="{9DF500E6-10BE-4BA7-9563-B03CBFFBD649}"/>
    <cellStyle name="Normal_Feuil1" xfId="3" xr:uid="{7DCD8B57-9F86-45B7-BB5F-7FFDA0094ED2}"/>
    <cellStyle name="Normal_Feuil1_1" xfId="4" xr:uid="{C819D7BB-937B-492C-B1D4-B05A32ADBB78}"/>
    <cellStyle name="Normal_Feuil2" xfId="5" xr:uid="{83C0E1B7-B7E6-4BB6-A251-089DEB67EF22}"/>
    <cellStyle name="Normal_Feuil3" xfId="6" xr:uid="{C4B745D0-7042-4854-A43F-7F0C98C9991E}"/>
    <cellStyle name="Normal_Feuil3_1" xfId="8" xr:uid="{46072F03-3933-4E9A-B3FB-481DC24BC764}"/>
    <cellStyle name="Normal_Feuil6" xfId="7" xr:uid="{B69DD6F0-FC81-4998-86B9-0544497C93CF}"/>
    <cellStyle name="Pourcentage 2" xfId="2" xr:uid="{CC9DB05C-DC7C-4C12-8201-9B0DB071917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23"/>
  <sheetViews>
    <sheetView zoomScaleNormal="100" workbookViewId="0">
      <selection activeCell="D31" sqref="D31"/>
    </sheetView>
  </sheetViews>
  <sheetFormatPr baseColWidth="10" defaultRowHeight="12" customHeight="1"/>
  <cols>
    <col min="1" max="1" width="41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11.7109375" customWidth="1"/>
    <col min="7" max="7" width="14.5703125" customWidth="1"/>
    <col min="8" max="8" width="21.85546875" bestFit="1" customWidth="1"/>
    <col min="9" max="9" width="23.140625" bestFit="1" customWidth="1"/>
    <col min="10" max="10" width="10.85546875" customWidth="1"/>
    <col min="11" max="11" width="10" bestFit="1" customWidth="1"/>
  </cols>
  <sheetData>
    <row r="1" spans="1:11" ht="42" customHeight="1">
      <c r="A1" s="229" t="s">
        <v>150</v>
      </c>
      <c r="B1" s="229"/>
      <c r="C1" s="229"/>
      <c r="D1" s="229"/>
      <c r="E1" s="313" t="s">
        <v>151</v>
      </c>
      <c r="F1" s="313"/>
      <c r="G1" s="313"/>
      <c r="H1" s="313"/>
      <c r="I1" s="6"/>
      <c r="J1" s="6"/>
      <c r="K1" s="1"/>
    </row>
    <row r="2" spans="1:11" ht="14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>
      <c r="A3" s="223" t="s">
        <v>42</v>
      </c>
      <c r="B3" s="230" t="s">
        <v>67</v>
      </c>
      <c r="C3" s="230"/>
      <c r="D3" s="230"/>
      <c r="E3" s="231" t="s">
        <v>66</v>
      </c>
      <c r="F3" s="232"/>
      <c r="G3" s="233"/>
      <c r="H3" s="226" t="s">
        <v>41</v>
      </c>
    </row>
    <row r="4" spans="1:11" ht="12.6" customHeight="1">
      <c r="A4" s="224"/>
      <c r="B4" s="12" t="s">
        <v>38</v>
      </c>
      <c r="C4" s="12" t="s">
        <v>40</v>
      </c>
      <c r="D4" s="96" t="s">
        <v>39</v>
      </c>
      <c r="E4" s="12" t="s">
        <v>38</v>
      </c>
      <c r="F4" s="12" t="s">
        <v>40</v>
      </c>
      <c r="G4" s="12" t="s">
        <v>39</v>
      </c>
      <c r="H4" s="227"/>
      <c r="I4" s="7"/>
    </row>
    <row r="5" spans="1:11" ht="12.6" customHeight="1" thickBot="1">
      <c r="A5" s="225"/>
      <c r="B5" s="319" t="s">
        <v>3</v>
      </c>
      <c r="C5" s="91" t="s">
        <v>1</v>
      </c>
      <c r="D5" s="320" t="s">
        <v>2</v>
      </c>
      <c r="E5" s="319" t="s">
        <v>3</v>
      </c>
      <c r="F5" s="91" t="s">
        <v>1</v>
      </c>
      <c r="G5" s="91" t="s">
        <v>2</v>
      </c>
      <c r="H5" s="228"/>
      <c r="I5" s="7"/>
    </row>
    <row r="6" spans="1:11" ht="15">
      <c r="A6" s="314" t="s">
        <v>53</v>
      </c>
      <c r="B6" s="321">
        <v>0.30643219318625037</v>
      </c>
      <c r="C6" s="322">
        <f>(F6/$F$20)*100</f>
        <v>0.41394427745555978</v>
      </c>
      <c r="D6" s="323">
        <f>(G6/$G$20)*100</f>
        <v>0.2795036820764949</v>
      </c>
      <c r="E6" s="324">
        <v>1934</v>
      </c>
      <c r="F6" s="325">
        <v>880</v>
      </c>
      <c r="G6" s="326">
        <v>1054</v>
      </c>
      <c r="H6" s="317" t="s">
        <v>25</v>
      </c>
      <c r="I6" s="93"/>
    </row>
    <row r="7" spans="1:11" ht="15">
      <c r="A7" s="315" t="s">
        <v>43</v>
      </c>
      <c r="B7" s="327">
        <v>9.9157184283267483</v>
      </c>
      <c r="C7" s="95">
        <f t="shared" ref="C7:C20" si="0">(F7/$F$20)*100</f>
        <v>2.1844968460268408</v>
      </c>
      <c r="D7" s="92">
        <f t="shared" ref="D7:D20" si="1">(G7/$G$20)*100</f>
        <v>14.274311384073593</v>
      </c>
      <c r="E7" s="179">
        <v>58472</v>
      </c>
      <c r="F7" s="177">
        <v>4644</v>
      </c>
      <c r="G7" s="328">
        <v>53828</v>
      </c>
      <c r="H7" s="318" t="s">
        <v>26</v>
      </c>
    </row>
    <row r="8" spans="1:11" ht="15">
      <c r="A8" s="315" t="s">
        <v>44</v>
      </c>
      <c r="B8" s="327">
        <v>14.699757499703233</v>
      </c>
      <c r="C8" s="95">
        <f t="shared" si="0"/>
        <v>3.9512862848030705</v>
      </c>
      <c r="D8" s="92">
        <f t="shared" si="1"/>
        <v>20.759380212518263</v>
      </c>
      <c r="E8" s="179">
        <v>86683</v>
      </c>
      <c r="F8" s="177">
        <v>8400</v>
      </c>
      <c r="G8" s="328">
        <v>78283</v>
      </c>
      <c r="H8" s="318" t="s">
        <v>27</v>
      </c>
    </row>
    <row r="9" spans="1:11" ht="15">
      <c r="A9" s="315" t="s">
        <v>45</v>
      </c>
      <c r="B9" s="327">
        <v>2.7380488053044818</v>
      </c>
      <c r="C9" s="95">
        <f t="shared" si="0"/>
        <v>2.3486633833359205</v>
      </c>
      <c r="D9" s="92">
        <f t="shared" si="1"/>
        <v>2.9668758966525854</v>
      </c>
      <c r="E9" s="179">
        <v>16181</v>
      </c>
      <c r="F9" s="177">
        <v>4993</v>
      </c>
      <c r="G9" s="328">
        <v>11188</v>
      </c>
      <c r="H9" s="318" t="s">
        <v>28</v>
      </c>
    </row>
    <row r="10" spans="1:11" ht="15">
      <c r="A10" s="315" t="s">
        <v>46</v>
      </c>
      <c r="B10" s="327">
        <v>3.1750580813647851</v>
      </c>
      <c r="C10" s="95">
        <f t="shared" si="0"/>
        <v>2.9079585491253073</v>
      </c>
      <c r="D10" s="92">
        <f t="shared" si="1"/>
        <v>3.325669522695752</v>
      </c>
      <c r="E10" s="179">
        <v>18723</v>
      </c>
      <c r="F10" s="177">
        <v>6182</v>
      </c>
      <c r="G10" s="328">
        <v>12541</v>
      </c>
      <c r="H10" s="318" t="s">
        <v>29</v>
      </c>
    </row>
    <row r="11" spans="1:11" ht="15">
      <c r="A11" s="315" t="s">
        <v>54</v>
      </c>
      <c r="B11" s="327">
        <v>4.6643151486374199</v>
      </c>
      <c r="C11" s="95">
        <f t="shared" si="0"/>
        <v>2.5147114855425254</v>
      </c>
      <c r="D11" s="92">
        <f t="shared" si="1"/>
        <v>5.8762069175835396</v>
      </c>
      <c r="E11" s="179">
        <v>27505</v>
      </c>
      <c r="F11" s="177">
        <v>5346</v>
      </c>
      <c r="G11" s="328">
        <v>22159</v>
      </c>
      <c r="H11" s="318" t="s">
        <v>30</v>
      </c>
    </row>
    <row r="12" spans="1:11" ht="15">
      <c r="A12" s="315" t="s">
        <v>55</v>
      </c>
      <c r="B12" s="327">
        <v>0.9038647424918177</v>
      </c>
      <c r="C12" s="95">
        <f t="shared" si="0"/>
        <v>0.59316333394484189</v>
      </c>
      <c r="D12" s="92">
        <f t="shared" si="1"/>
        <v>1.0790327157203583</v>
      </c>
      <c r="E12" s="179">
        <v>5330</v>
      </c>
      <c r="F12" s="177">
        <v>1261</v>
      </c>
      <c r="G12" s="328">
        <v>4069</v>
      </c>
      <c r="H12" s="318" t="s">
        <v>31</v>
      </c>
    </row>
    <row r="13" spans="1:11" ht="15">
      <c r="A13" s="315" t="s">
        <v>47</v>
      </c>
      <c r="B13" s="327">
        <v>2.9635910393596636</v>
      </c>
      <c r="C13" s="95">
        <f t="shared" si="0"/>
        <v>3.1384502490721533</v>
      </c>
      <c r="D13" s="92">
        <f t="shared" si="1"/>
        <v>2.8650453331636161</v>
      </c>
      <c r="E13" s="179">
        <v>17476</v>
      </c>
      <c r="F13" s="177">
        <v>6672</v>
      </c>
      <c r="G13" s="328">
        <v>10804</v>
      </c>
      <c r="H13" s="318" t="s">
        <v>32</v>
      </c>
    </row>
    <row r="14" spans="1:11" ht="15">
      <c r="A14" s="315" t="s">
        <v>48</v>
      </c>
      <c r="B14" s="327">
        <v>12.406518679306076</v>
      </c>
      <c r="C14" s="95">
        <f t="shared" si="0"/>
        <v>21.256509038567376</v>
      </c>
      <c r="D14" s="92">
        <f t="shared" si="1"/>
        <v>7.4771212711848678</v>
      </c>
      <c r="E14" s="179">
        <v>73385</v>
      </c>
      <c r="F14" s="177">
        <v>45189</v>
      </c>
      <c r="G14" s="328">
        <v>28196</v>
      </c>
      <c r="H14" s="318" t="s">
        <v>33</v>
      </c>
    </row>
    <row r="15" spans="1:11" ht="15">
      <c r="A15" s="315" t="s">
        <v>49</v>
      </c>
      <c r="B15" s="327">
        <v>32.341230137869047</v>
      </c>
      <c r="C15" s="95">
        <f t="shared" si="0"/>
        <v>45.206007836717802</v>
      </c>
      <c r="D15" s="92">
        <f t="shared" si="1"/>
        <v>25.088505079594903</v>
      </c>
      <c r="E15" s="179">
        <v>190711</v>
      </c>
      <c r="F15" s="177">
        <v>96103</v>
      </c>
      <c r="G15" s="328">
        <v>94608</v>
      </c>
      <c r="H15" s="318" t="s">
        <v>34</v>
      </c>
    </row>
    <row r="16" spans="1:11" ht="15">
      <c r="A16" s="315" t="s">
        <v>56</v>
      </c>
      <c r="B16" s="327">
        <v>6.1537417965371635</v>
      </c>
      <c r="C16" s="95">
        <f t="shared" si="0"/>
        <v>7.9190362624594872</v>
      </c>
      <c r="D16" s="92">
        <f t="shared" si="1"/>
        <v>5.1586196654972065</v>
      </c>
      <c r="E16" s="179">
        <v>36288</v>
      </c>
      <c r="F16" s="177">
        <v>16835</v>
      </c>
      <c r="G16" s="328">
        <v>19453</v>
      </c>
      <c r="H16" s="318" t="s">
        <v>35</v>
      </c>
    </row>
    <row r="17" spans="1:8" ht="15">
      <c r="A17" s="315" t="s">
        <v>50</v>
      </c>
      <c r="B17" s="327">
        <v>1.2219979989486001</v>
      </c>
      <c r="C17" s="95">
        <f t="shared" si="0"/>
        <v>1.9958699650499321</v>
      </c>
      <c r="D17" s="92">
        <f t="shared" si="1"/>
        <v>0.78573947817139889</v>
      </c>
      <c r="E17" s="179">
        <v>7206</v>
      </c>
      <c r="F17" s="177">
        <v>4243</v>
      </c>
      <c r="G17" s="328">
        <v>2963</v>
      </c>
      <c r="H17" s="318" t="s">
        <v>36</v>
      </c>
    </row>
    <row r="18" spans="1:8" ht="15">
      <c r="A18" s="315" t="s">
        <v>147</v>
      </c>
      <c r="B18" s="327">
        <v>1.1348335566144923</v>
      </c>
      <c r="C18" s="95">
        <f t="shared" si="0"/>
        <v>0.54142029926289692</v>
      </c>
      <c r="D18" s="92">
        <f t="shared" si="1"/>
        <v>1.4693832090947423</v>
      </c>
      <c r="E18" s="179">
        <v>6692</v>
      </c>
      <c r="F18" s="177">
        <v>1151</v>
      </c>
      <c r="G18" s="328">
        <v>5541</v>
      </c>
      <c r="H18" s="318" t="s">
        <v>168</v>
      </c>
    </row>
    <row r="19" spans="1:8" ht="15.75" thickBot="1">
      <c r="A19" s="316" t="s">
        <v>52</v>
      </c>
      <c r="B19" s="329">
        <v>7.3748918923502176</v>
      </c>
      <c r="C19" s="330">
        <f t="shared" si="0"/>
        <v>5.0284821886362883</v>
      </c>
      <c r="D19" s="331">
        <f t="shared" si="1"/>
        <v>8.5946056319726747</v>
      </c>
      <c r="E19" s="332">
        <v>43100</v>
      </c>
      <c r="F19" s="222">
        <v>10690</v>
      </c>
      <c r="G19" s="333">
        <v>32410</v>
      </c>
      <c r="H19" s="318" t="s">
        <v>37</v>
      </c>
    </row>
    <row r="20" spans="1:8" ht="13.5" thickBot="1">
      <c r="A20" s="180" t="s">
        <v>70</v>
      </c>
      <c r="B20" s="182">
        <v>100</v>
      </c>
      <c r="C20" s="183">
        <f t="shared" si="0"/>
        <v>100</v>
      </c>
      <c r="D20" s="184">
        <f t="shared" si="1"/>
        <v>100</v>
      </c>
      <c r="E20" s="219">
        <v>589686</v>
      </c>
      <c r="F20" s="211">
        <v>212589</v>
      </c>
      <c r="G20" s="212">
        <v>377097</v>
      </c>
      <c r="H20" s="181" t="s">
        <v>38</v>
      </c>
    </row>
    <row r="21" spans="1:8" ht="12.75">
      <c r="B21" s="94"/>
    </row>
    <row r="23" spans="1:8" ht="12" customHeight="1">
      <c r="E23" s="93"/>
    </row>
  </sheetData>
  <mergeCells count="6">
    <mergeCell ref="A3:A5"/>
    <mergeCell ref="H3:H5"/>
    <mergeCell ref="A1:D1"/>
    <mergeCell ref="E1:H1"/>
    <mergeCell ref="B3:D3"/>
    <mergeCell ref="E3:G3"/>
  </mergeCells>
  <pageMargins left="0.05" right="0.05" top="0.5" bottom="0.5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17"/>
  <sheetViews>
    <sheetView zoomScaleNormal="100" workbookViewId="0">
      <selection activeCell="F33" sqref="F33"/>
    </sheetView>
  </sheetViews>
  <sheetFormatPr baseColWidth="10" defaultRowHeight="12" customHeight="1"/>
  <cols>
    <col min="1" max="1" width="13.42578125" bestFit="1" customWidth="1"/>
    <col min="2" max="2" width="11" bestFit="1" customWidth="1"/>
    <col min="3" max="4" width="7.85546875" bestFit="1" customWidth="1"/>
    <col min="5" max="5" width="8.28515625" bestFit="1" customWidth="1"/>
    <col min="6" max="6" width="15.140625" customWidth="1"/>
    <col min="7" max="7" width="6.7109375" bestFit="1" customWidth="1"/>
    <col min="8" max="8" width="10.140625" bestFit="1" customWidth="1"/>
    <col min="9" max="10" width="8" customWidth="1"/>
    <col min="11" max="11" width="10" customWidth="1"/>
  </cols>
  <sheetData>
    <row r="1" spans="1:11">
      <c r="A1" s="9"/>
      <c r="B1" s="9"/>
      <c r="C1" s="9"/>
      <c r="D1" s="9"/>
      <c r="E1" s="9"/>
      <c r="F1" s="9"/>
      <c r="G1" s="9"/>
      <c r="H1" s="9"/>
    </row>
    <row r="2" spans="1:11" ht="63" customHeight="1">
      <c r="A2" s="239" t="s">
        <v>149</v>
      </c>
      <c r="B2" s="239"/>
      <c r="C2" s="239"/>
      <c r="D2" s="10"/>
      <c r="E2" s="240" t="s">
        <v>148</v>
      </c>
      <c r="F2" s="240"/>
      <c r="G2" s="240"/>
      <c r="H2" s="240"/>
      <c r="I2" s="1"/>
      <c r="K2" s="1"/>
    </row>
    <row r="3" spans="1:11" ht="14.25">
      <c r="A3" s="11"/>
      <c r="B3" s="10"/>
      <c r="C3" s="10"/>
      <c r="D3" s="10"/>
      <c r="E3" s="10"/>
      <c r="F3" s="10"/>
      <c r="G3" s="10"/>
      <c r="H3" s="10"/>
      <c r="I3" s="1"/>
      <c r="J3" s="1"/>
      <c r="K3" s="1"/>
    </row>
    <row r="4" spans="1:11" ht="12.75">
      <c r="A4" s="241" t="s">
        <v>71</v>
      </c>
      <c r="B4" s="234" t="s">
        <v>161</v>
      </c>
      <c r="C4" s="235"/>
      <c r="D4" s="236"/>
      <c r="E4" s="237" t="s">
        <v>66</v>
      </c>
      <c r="F4" s="237"/>
      <c r="G4" s="238"/>
      <c r="H4" s="241" t="s">
        <v>72</v>
      </c>
    </row>
    <row r="5" spans="1:11" ht="12.75">
      <c r="A5" s="242"/>
      <c r="B5" s="16" t="s">
        <v>38</v>
      </c>
      <c r="C5" s="16" t="s">
        <v>40</v>
      </c>
      <c r="D5" s="16" t="s">
        <v>39</v>
      </c>
      <c r="E5" s="16" t="s">
        <v>38</v>
      </c>
      <c r="F5" s="16" t="s">
        <v>40</v>
      </c>
      <c r="G5" s="16" t="s">
        <v>39</v>
      </c>
      <c r="H5" s="242"/>
    </row>
    <row r="6" spans="1:11" ht="12.75">
      <c r="A6" s="243"/>
      <c r="B6" s="16" t="s">
        <v>3</v>
      </c>
      <c r="C6" s="17" t="s">
        <v>1</v>
      </c>
      <c r="D6" s="17" t="s">
        <v>2</v>
      </c>
      <c r="E6" s="104" t="s">
        <v>3</v>
      </c>
      <c r="F6" s="105" t="s">
        <v>1</v>
      </c>
      <c r="G6" s="105" t="s">
        <v>2</v>
      </c>
      <c r="H6" s="243"/>
    </row>
    <row r="7" spans="1:11" ht="12.75">
      <c r="A7" s="32" t="s">
        <v>68</v>
      </c>
      <c r="B7" s="97">
        <f>(E7/$E$17)*100</f>
        <v>3.5264291407349622</v>
      </c>
      <c r="C7" s="97">
        <f>(F7/$F$17)*100</f>
        <v>0.89656567367079187</v>
      </c>
      <c r="D7" s="97">
        <f>(G7/$G$17)*100</f>
        <v>5.0090028931241228</v>
      </c>
      <c r="E7" s="100">
        <v>20795</v>
      </c>
      <c r="F7" s="100">
        <v>1906</v>
      </c>
      <c r="G7" s="98">
        <v>18889</v>
      </c>
      <c r="H7" s="34" t="s">
        <v>57</v>
      </c>
    </row>
    <row r="8" spans="1:11" ht="12.75">
      <c r="A8" s="33" t="s">
        <v>4</v>
      </c>
      <c r="B8" s="97">
        <f t="shared" ref="B8:B17" si="0">(E8/$E$17)*100</f>
        <v>9.3474537468839554</v>
      </c>
      <c r="C8" s="97">
        <f t="shared" ref="C8:C17" si="1">(F8/$F$17)*100</f>
        <v>6.9824873347162839</v>
      </c>
      <c r="D8" s="97">
        <f t="shared" ref="D8:D17" si="2">(G8/$G$17)*100</f>
        <v>10.680692970848659</v>
      </c>
      <c r="E8" s="101">
        <v>55121</v>
      </c>
      <c r="F8" s="101">
        <v>14844</v>
      </c>
      <c r="G8" s="99">
        <v>40277</v>
      </c>
      <c r="H8" s="34" t="s">
        <v>58</v>
      </c>
    </row>
    <row r="9" spans="1:11" ht="12.75">
      <c r="A9" s="33" t="s">
        <v>5</v>
      </c>
      <c r="B9" s="97">
        <f t="shared" si="0"/>
        <v>13.445708762231003</v>
      </c>
      <c r="C9" s="97">
        <f t="shared" si="1"/>
        <v>16.689951032273541</v>
      </c>
      <c r="D9" s="97">
        <f t="shared" si="2"/>
        <v>11.616781711000501</v>
      </c>
      <c r="E9" s="101">
        <v>79288</v>
      </c>
      <c r="F9" s="101">
        <v>35481</v>
      </c>
      <c r="G9" s="99">
        <v>43807</v>
      </c>
      <c r="H9" s="34" t="s">
        <v>59</v>
      </c>
    </row>
    <row r="10" spans="1:11" ht="12.75">
      <c r="A10" s="33" t="s">
        <v>6</v>
      </c>
      <c r="B10" s="97">
        <f t="shared" si="0"/>
        <v>16.283301395648561</v>
      </c>
      <c r="C10" s="97">
        <f t="shared" si="1"/>
        <v>20.451199262426563</v>
      </c>
      <c r="D10" s="97">
        <f t="shared" si="2"/>
        <v>13.933667638112867</v>
      </c>
      <c r="E10" s="101">
        <v>96021</v>
      </c>
      <c r="F10" s="101">
        <v>43477</v>
      </c>
      <c r="G10" s="99">
        <v>52544</v>
      </c>
      <c r="H10" s="34" t="s">
        <v>60</v>
      </c>
    </row>
    <row r="11" spans="1:11" ht="12.75">
      <c r="A11" s="33" t="s">
        <v>7</v>
      </c>
      <c r="B11" s="97">
        <f t="shared" si="0"/>
        <v>17.138666078787161</v>
      </c>
      <c r="C11" s="97">
        <f t="shared" si="1"/>
        <v>18.709340558542539</v>
      </c>
      <c r="D11" s="97">
        <f t="shared" si="2"/>
        <v>16.253205374687418</v>
      </c>
      <c r="E11" s="101">
        <v>101065</v>
      </c>
      <c r="F11" s="101">
        <v>39774</v>
      </c>
      <c r="G11" s="99">
        <v>61291</v>
      </c>
      <c r="H11" s="34" t="s">
        <v>61</v>
      </c>
    </row>
    <row r="12" spans="1:11" ht="12.75">
      <c r="A12" s="33" t="s">
        <v>8</v>
      </c>
      <c r="B12" s="97">
        <f t="shared" si="0"/>
        <v>16.257355559700859</v>
      </c>
      <c r="C12" s="97">
        <f t="shared" si="1"/>
        <v>16.042222316300467</v>
      </c>
      <c r="D12" s="97">
        <f t="shared" si="2"/>
        <v>16.37863596224884</v>
      </c>
      <c r="E12" s="101">
        <v>95868</v>
      </c>
      <c r="F12" s="101">
        <v>34104</v>
      </c>
      <c r="G12" s="99">
        <v>61764</v>
      </c>
      <c r="H12" s="34" t="s">
        <v>62</v>
      </c>
    </row>
    <row r="13" spans="1:11" ht="12.75">
      <c r="A13" s="33" t="s">
        <v>9</v>
      </c>
      <c r="B13" s="97">
        <f t="shared" si="0"/>
        <v>12.952737879224676</v>
      </c>
      <c r="C13" s="97">
        <f t="shared" si="1"/>
        <v>12.371289201228661</v>
      </c>
      <c r="D13" s="97">
        <f t="shared" si="2"/>
        <v>13.280526967576325</v>
      </c>
      <c r="E13" s="101">
        <v>76381</v>
      </c>
      <c r="F13" s="101">
        <v>26300</v>
      </c>
      <c r="G13" s="99">
        <v>50081</v>
      </c>
      <c r="H13" s="34" t="s">
        <v>63</v>
      </c>
    </row>
    <row r="14" spans="1:11" ht="12.75">
      <c r="A14" s="33" t="s">
        <v>10</v>
      </c>
      <c r="B14" s="97">
        <f t="shared" si="0"/>
        <v>7.8766809679662195</v>
      </c>
      <c r="C14" s="97">
        <f t="shared" si="1"/>
        <v>7.2501399413892536</v>
      </c>
      <c r="D14" s="97">
        <f t="shared" si="2"/>
        <v>8.2298906658958746</v>
      </c>
      <c r="E14" s="101">
        <v>46448</v>
      </c>
      <c r="F14" s="101">
        <v>15413</v>
      </c>
      <c r="G14" s="99">
        <v>31035</v>
      </c>
      <c r="H14" s="34" t="s">
        <v>64</v>
      </c>
    </row>
    <row r="15" spans="1:11" ht="12.75">
      <c r="A15" s="35" t="s">
        <v>69</v>
      </c>
      <c r="B15" s="97">
        <f t="shared" si="0"/>
        <v>0.47380827214299037</v>
      </c>
      <c r="C15" s="97">
        <f t="shared" si="1"/>
        <v>0.31186938176481382</v>
      </c>
      <c r="D15" s="97">
        <f t="shared" si="2"/>
        <v>0.5651005963919481</v>
      </c>
      <c r="E15" s="101">
        <v>2794</v>
      </c>
      <c r="F15" s="101">
        <v>663</v>
      </c>
      <c r="G15" s="99">
        <v>2131</v>
      </c>
      <c r="H15" s="34" t="s">
        <v>65</v>
      </c>
    </row>
    <row r="16" spans="1:11" ht="12.75">
      <c r="A16" s="35" t="s">
        <v>78</v>
      </c>
      <c r="B16" s="102">
        <f t="shared" si="0"/>
        <v>2.6978581966796114</v>
      </c>
      <c r="C16" s="102">
        <f t="shared" si="1"/>
        <v>0.29493529768708632</v>
      </c>
      <c r="D16" s="102">
        <f t="shared" si="2"/>
        <v>4.0524952201134443</v>
      </c>
      <c r="E16" s="101">
        <v>15909</v>
      </c>
      <c r="F16" s="101">
        <v>627</v>
      </c>
      <c r="G16" s="99">
        <v>15282</v>
      </c>
      <c r="H16" s="34" t="s">
        <v>160</v>
      </c>
    </row>
    <row r="17" spans="1:8" ht="12.75">
      <c r="A17" s="36" t="s">
        <v>70</v>
      </c>
      <c r="B17" s="174">
        <f t="shared" si="0"/>
        <v>100</v>
      </c>
      <c r="C17" s="174">
        <f t="shared" si="1"/>
        <v>100</v>
      </c>
      <c r="D17" s="174">
        <f t="shared" si="2"/>
        <v>100</v>
      </c>
      <c r="E17" s="103">
        <v>589690</v>
      </c>
      <c r="F17" s="103">
        <v>212589</v>
      </c>
      <c r="G17" s="103">
        <v>377101</v>
      </c>
      <c r="H17" s="37" t="s">
        <v>38</v>
      </c>
    </row>
  </sheetData>
  <mergeCells count="6">
    <mergeCell ref="B4:D4"/>
    <mergeCell ref="E4:G4"/>
    <mergeCell ref="A2:C2"/>
    <mergeCell ref="E2:H2"/>
    <mergeCell ref="A4:A6"/>
    <mergeCell ref="H4:H6"/>
  </mergeCells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14"/>
  <sheetViews>
    <sheetView zoomScaleNormal="100" workbookViewId="0">
      <selection activeCell="B5" sqref="B5:D5"/>
    </sheetView>
  </sheetViews>
  <sheetFormatPr baseColWidth="10" defaultRowHeight="12" customHeight="1"/>
  <cols>
    <col min="1" max="1" width="15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12" customWidth="1"/>
    <col min="7" max="7" width="6.85546875" bestFit="1" customWidth="1"/>
    <col min="8" max="8" width="12.42578125" customWidth="1"/>
    <col min="9" max="10" width="8" customWidth="1"/>
    <col min="11" max="11" width="10" customWidth="1"/>
  </cols>
  <sheetData>
    <row r="1" spans="1:11"/>
    <row r="2" spans="1:11">
      <c r="A2" s="8"/>
      <c r="B2" s="8"/>
      <c r="C2" s="8"/>
      <c r="D2" s="8"/>
      <c r="E2" s="8"/>
      <c r="F2" s="8"/>
      <c r="G2" s="8"/>
      <c r="H2" s="8"/>
    </row>
    <row r="3" spans="1:11" ht="53.25" customHeight="1">
      <c r="A3" s="244" t="s">
        <v>152</v>
      </c>
      <c r="B3" s="244"/>
      <c r="C3" s="244"/>
      <c r="D3" s="13"/>
      <c r="E3" s="13"/>
      <c r="F3" s="245" t="s">
        <v>153</v>
      </c>
      <c r="G3" s="245"/>
      <c r="H3" s="245"/>
      <c r="I3" s="3"/>
      <c r="K3" s="1"/>
    </row>
    <row r="4" spans="1:11" ht="12.75">
      <c r="A4" s="14" t="s">
        <v>0</v>
      </c>
      <c r="B4" s="15"/>
      <c r="C4" s="15"/>
      <c r="D4" s="15"/>
      <c r="E4" s="15"/>
      <c r="F4" s="15"/>
      <c r="G4" s="15"/>
      <c r="H4" s="15"/>
      <c r="I4" s="4"/>
    </row>
    <row r="5" spans="1:11" ht="12.75">
      <c r="A5" s="246" t="s">
        <v>79</v>
      </c>
      <c r="B5" s="234" t="s">
        <v>161</v>
      </c>
      <c r="C5" s="235"/>
      <c r="D5" s="236"/>
      <c r="E5" s="237" t="s">
        <v>66</v>
      </c>
      <c r="F5" s="237"/>
      <c r="G5" s="238"/>
      <c r="H5" s="249" t="s">
        <v>80</v>
      </c>
    </row>
    <row r="6" spans="1:11" ht="12.75">
      <c r="A6" s="247"/>
      <c r="B6" s="16" t="s">
        <v>38</v>
      </c>
      <c r="C6" s="16" t="s">
        <v>40</v>
      </c>
      <c r="D6" s="16" t="s">
        <v>39</v>
      </c>
      <c r="E6" s="16" t="s">
        <v>38</v>
      </c>
      <c r="F6" s="16" t="s">
        <v>40</v>
      </c>
      <c r="G6" s="16" t="s">
        <v>39</v>
      </c>
      <c r="H6" s="250"/>
    </row>
    <row r="7" spans="1:11" ht="12.75">
      <c r="A7" s="248"/>
      <c r="B7" s="16" t="s">
        <v>3</v>
      </c>
      <c r="C7" s="17" t="s">
        <v>1</v>
      </c>
      <c r="D7" s="17" t="s">
        <v>2</v>
      </c>
      <c r="E7" s="16" t="s">
        <v>3</v>
      </c>
      <c r="F7" s="17" t="s">
        <v>1</v>
      </c>
      <c r="G7" s="17" t="s">
        <v>2</v>
      </c>
      <c r="H7" s="251"/>
    </row>
    <row r="8" spans="1:11" ht="12.75">
      <c r="A8" s="39" t="s">
        <v>11</v>
      </c>
      <c r="B8" s="119">
        <f>(E8/$E$13)*100</f>
        <v>34.588343027692517</v>
      </c>
      <c r="C8" s="119">
        <f>(F8/$F$13)*100</f>
        <v>34.385598502274341</v>
      </c>
      <c r="D8" s="119">
        <f>(G8/$G$13)*100</f>
        <v>34.702639345957714</v>
      </c>
      <c r="E8" s="114">
        <v>203964</v>
      </c>
      <c r="F8" s="111">
        <v>73100</v>
      </c>
      <c r="G8" s="107">
        <v>130864</v>
      </c>
      <c r="H8" s="42" t="s">
        <v>73</v>
      </c>
      <c r="I8" s="4"/>
    </row>
    <row r="9" spans="1:11" ht="12.75">
      <c r="A9" s="40" t="s">
        <v>13</v>
      </c>
      <c r="B9" s="119">
        <f t="shared" ref="B9:B13" si="0">(E9/$E$13)*100</f>
        <v>63.583747392697852</v>
      </c>
      <c r="C9" s="119">
        <f t="shared" ref="C9:C13" si="1">(F9/$F$13)*100</f>
        <v>62.723377032678073</v>
      </c>
      <c r="D9" s="119">
        <f t="shared" ref="D9:D13" si="2">(G9/$G$13)*100</f>
        <v>64.068777330211262</v>
      </c>
      <c r="E9" s="115">
        <v>374947</v>
      </c>
      <c r="F9" s="111">
        <v>133343</v>
      </c>
      <c r="G9" s="108">
        <v>241604</v>
      </c>
      <c r="H9" s="42" t="s">
        <v>74</v>
      </c>
      <c r="I9" s="106"/>
    </row>
    <row r="10" spans="1:11" ht="12.75">
      <c r="A10" s="40" t="s">
        <v>14</v>
      </c>
      <c r="B10" s="119">
        <f t="shared" si="0"/>
        <v>0.35866302633587144</v>
      </c>
      <c r="C10" s="119">
        <f t="shared" si="1"/>
        <v>0.89233215265136012</v>
      </c>
      <c r="D10" s="119">
        <f t="shared" si="2"/>
        <v>5.7809446275666199E-2</v>
      </c>
      <c r="E10" s="115">
        <v>2115</v>
      </c>
      <c r="F10" s="111">
        <v>1897</v>
      </c>
      <c r="G10" s="108">
        <v>218</v>
      </c>
      <c r="H10" s="42" t="s">
        <v>75</v>
      </c>
      <c r="I10" s="106"/>
    </row>
    <row r="11" spans="1:11" ht="12.75">
      <c r="A11" s="40" t="s">
        <v>12</v>
      </c>
      <c r="B11" s="119">
        <f t="shared" si="0"/>
        <v>0.61693432142312066</v>
      </c>
      <c r="C11" s="119">
        <f t="shared" si="1"/>
        <v>1.4097624994708098</v>
      </c>
      <c r="D11" s="119">
        <f t="shared" si="2"/>
        <v>0.16998098652615612</v>
      </c>
      <c r="E11" s="115">
        <v>3638</v>
      </c>
      <c r="F11" s="111">
        <v>2997</v>
      </c>
      <c r="G11" s="108">
        <v>641</v>
      </c>
      <c r="H11" s="42" t="s">
        <v>76</v>
      </c>
      <c r="I11" s="106"/>
    </row>
    <row r="12" spans="1:11" ht="12.75">
      <c r="A12" s="43" t="s">
        <v>78</v>
      </c>
      <c r="B12" s="120">
        <f t="shared" si="0"/>
        <v>0.85231223185063332</v>
      </c>
      <c r="C12" s="120">
        <f t="shared" si="1"/>
        <v>0.58892981292541002</v>
      </c>
      <c r="D12" s="120">
        <f t="shared" si="2"/>
        <v>1.0007928910291939</v>
      </c>
      <c r="E12" s="116">
        <v>5026</v>
      </c>
      <c r="F12" s="112">
        <v>1252</v>
      </c>
      <c r="G12" s="109">
        <v>3774</v>
      </c>
      <c r="H12" s="42" t="s">
        <v>77</v>
      </c>
      <c r="I12" s="4"/>
    </row>
    <row r="13" spans="1:11" ht="12.75">
      <c r="A13" s="30" t="s">
        <v>70</v>
      </c>
      <c r="B13" s="121">
        <f t="shared" si="0"/>
        <v>100</v>
      </c>
      <c r="C13" s="121">
        <f t="shared" si="1"/>
        <v>100</v>
      </c>
      <c r="D13" s="121">
        <f t="shared" si="2"/>
        <v>100</v>
      </c>
      <c r="E13" s="117">
        <f>SUM(E8:E12)</f>
        <v>589690</v>
      </c>
      <c r="F13" s="113">
        <f>SUM(F8:F12)</f>
        <v>212589</v>
      </c>
      <c r="G13" s="110">
        <f>SUM(G8:G12)</f>
        <v>377101</v>
      </c>
      <c r="H13" s="31" t="s">
        <v>38</v>
      </c>
      <c r="I13" s="4"/>
    </row>
    <row r="14" spans="1:11"/>
  </sheetData>
  <mergeCells count="6">
    <mergeCell ref="B5:D5"/>
    <mergeCell ref="E5:G5"/>
    <mergeCell ref="A3:C3"/>
    <mergeCell ref="F3:H3"/>
    <mergeCell ref="A5:A7"/>
    <mergeCell ref="H5:H7"/>
  </mergeCells>
  <pageMargins left="0.05" right="0.05" top="0.5" bottom="0.5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9"/>
  <sheetViews>
    <sheetView zoomScaleNormal="100" workbookViewId="0">
      <selection activeCell="G33" sqref="G33"/>
    </sheetView>
  </sheetViews>
  <sheetFormatPr baseColWidth="10" defaultRowHeight="12" customHeight="1"/>
  <cols>
    <col min="1" max="1" width="48.140625" customWidth="1"/>
    <col min="2" max="2" width="9.42578125" bestFit="1" customWidth="1"/>
    <col min="3" max="4" width="13" customWidth="1"/>
    <col min="5" max="5" width="12.7109375" bestFit="1" customWidth="1"/>
    <col min="6" max="7" width="12" customWidth="1"/>
    <col min="8" max="8" width="13.7109375" customWidth="1"/>
    <col min="9" max="10" width="8" customWidth="1"/>
    <col min="11" max="11" width="10" customWidth="1"/>
  </cols>
  <sheetData>
    <row r="1" spans="1:11"/>
    <row r="2" spans="1:11"/>
    <row r="3" spans="1:11" ht="41.1" customHeight="1">
      <c r="A3" s="253" t="s">
        <v>155</v>
      </c>
      <c r="B3" s="253"/>
      <c r="C3" s="253"/>
      <c r="D3" s="253"/>
      <c r="E3" s="254" t="s">
        <v>154</v>
      </c>
      <c r="F3" s="254"/>
      <c r="G3" s="254"/>
      <c r="H3" s="254"/>
      <c r="I3" s="3"/>
      <c r="K3" s="1"/>
    </row>
    <row r="4" spans="1:11" ht="12.75">
      <c r="A4" s="246" t="s">
        <v>94</v>
      </c>
      <c r="B4" s="234" t="s">
        <v>162</v>
      </c>
      <c r="C4" s="235"/>
      <c r="D4" s="236"/>
      <c r="E4" s="252" t="s">
        <v>66</v>
      </c>
      <c r="F4" s="252"/>
      <c r="G4" s="252"/>
      <c r="H4" s="255" t="s">
        <v>95</v>
      </c>
    </row>
    <row r="5" spans="1:11" ht="12.75">
      <c r="A5" s="247"/>
      <c r="B5" s="16" t="s">
        <v>38</v>
      </c>
      <c r="C5" s="16" t="s">
        <v>40</v>
      </c>
      <c r="D5" s="16" t="s">
        <v>39</v>
      </c>
      <c r="E5" s="38" t="s">
        <v>38</v>
      </c>
      <c r="F5" s="16" t="s">
        <v>40</v>
      </c>
      <c r="G5" s="118" t="s">
        <v>39</v>
      </c>
      <c r="H5" s="256"/>
    </row>
    <row r="6" spans="1:11" ht="12.75">
      <c r="A6" s="248"/>
      <c r="B6" s="16" t="s">
        <v>3</v>
      </c>
      <c r="C6" s="41" t="s">
        <v>1</v>
      </c>
      <c r="D6" s="17" t="s">
        <v>2</v>
      </c>
      <c r="E6" s="38" t="s">
        <v>3</v>
      </c>
      <c r="F6" s="105" t="s">
        <v>1</v>
      </c>
      <c r="G6" s="129" t="s">
        <v>2</v>
      </c>
      <c r="H6" s="257"/>
    </row>
    <row r="7" spans="1:11" ht="12.75">
      <c r="A7" s="44" t="s">
        <v>16</v>
      </c>
      <c r="B7" s="140">
        <f>(E7/$E$19)*100</f>
        <v>15.350438365921077</v>
      </c>
      <c r="C7" s="138">
        <f>(F7/$F$19)*100</f>
        <v>17.888978263221521</v>
      </c>
      <c r="D7" s="97">
        <f>(G7/$G$19)*100</f>
        <v>13.919347867017059</v>
      </c>
      <c r="E7" s="1">
        <v>90520</v>
      </c>
      <c r="F7" s="126">
        <v>38030</v>
      </c>
      <c r="G7" s="126">
        <v>52490</v>
      </c>
      <c r="H7" s="42" t="s">
        <v>82</v>
      </c>
    </row>
    <row r="8" spans="1:11" ht="12.75">
      <c r="A8" s="45" t="s">
        <v>17</v>
      </c>
      <c r="B8" s="97">
        <f t="shared" ref="B8:B19" si="0">(E8/$E$19)*100</f>
        <v>23.612915260560634</v>
      </c>
      <c r="C8" s="138">
        <f t="shared" ref="C8:C19" si="1">(F8/$F$19)*100</f>
        <v>29.312429147321829</v>
      </c>
      <c r="D8" s="97">
        <f t="shared" ref="D8:D19" si="2">(G8/$G$19)*100</f>
        <v>20.399839830708483</v>
      </c>
      <c r="E8" s="122">
        <v>139243</v>
      </c>
      <c r="F8" s="127">
        <v>62315</v>
      </c>
      <c r="G8" s="127">
        <v>76928</v>
      </c>
      <c r="H8" s="42" t="s">
        <v>83</v>
      </c>
    </row>
    <row r="9" spans="1:11" ht="12.75">
      <c r="A9" s="45" t="s">
        <v>18</v>
      </c>
      <c r="B9" s="97">
        <f t="shared" si="0"/>
        <v>16.960436839695433</v>
      </c>
      <c r="C9" s="138">
        <f t="shared" si="1"/>
        <v>23.959377013862429</v>
      </c>
      <c r="D9" s="97">
        <f t="shared" si="2"/>
        <v>13.014815659465237</v>
      </c>
      <c r="E9" s="122">
        <v>100014</v>
      </c>
      <c r="F9" s="127">
        <v>50935</v>
      </c>
      <c r="G9" s="127">
        <v>49079</v>
      </c>
      <c r="H9" s="42" t="s">
        <v>84</v>
      </c>
    </row>
    <row r="10" spans="1:11" ht="12.75">
      <c r="A10" s="45" t="s">
        <v>19</v>
      </c>
      <c r="B10" s="97">
        <f t="shared" si="0"/>
        <v>11.189099357289422</v>
      </c>
      <c r="C10" s="138">
        <f t="shared" si="1"/>
        <v>10.769607082210273</v>
      </c>
      <c r="D10" s="97">
        <f t="shared" si="2"/>
        <v>11.425586248776852</v>
      </c>
      <c r="E10" s="122">
        <v>65981</v>
      </c>
      <c r="F10" s="127">
        <v>22895</v>
      </c>
      <c r="G10" s="127">
        <v>43086</v>
      </c>
      <c r="H10" s="42" t="s">
        <v>85</v>
      </c>
    </row>
    <row r="11" spans="1:11" ht="12.75">
      <c r="A11" s="45" t="s">
        <v>20</v>
      </c>
      <c r="B11" s="97">
        <f t="shared" si="0"/>
        <v>7.9762247960792951</v>
      </c>
      <c r="C11" s="138">
        <f t="shared" si="1"/>
        <v>3.988447191529195</v>
      </c>
      <c r="D11" s="97">
        <f t="shared" si="2"/>
        <v>10.224316562406358</v>
      </c>
      <c r="E11" s="122">
        <v>47035</v>
      </c>
      <c r="F11" s="127">
        <v>8479</v>
      </c>
      <c r="G11" s="127">
        <v>38556</v>
      </c>
      <c r="H11" s="42" t="s">
        <v>86</v>
      </c>
    </row>
    <row r="12" spans="1:11" ht="12.75">
      <c r="A12" s="45" t="s">
        <v>21</v>
      </c>
      <c r="B12" s="102">
        <f t="shared" si="0"/>
        <v>3.6946531228272481</v>
      </c>
      <c r="C12" s="139">
        <f t="shared" si="1"/>
        <v>0.38336884787077413</v>
      </c>
      <c r="D12" s="102">
        <f t="shared" si="2"/>
        <v>5.5613748040975759</v>
      </c>
      <c r="E12" s="123">
        <v>21787</v>
      </c>
      <c r="F12" s="127">
        <v>815</v>
      </c>
      <c r="G12" s="127">
        <v>20972</v>
      </c>
      <c r="H12" s="42" t="s">
        <v>87</v>
      </c>
    </row>
    <row r="13" spans="1:11" ht="12.75">
      <c r="A13" s="46" t="s">
        <v>81</v>
      </c>
      <c r="B13" s="174">
        <f t="shared" si="0"/>
        <v>78.783767742373115</v>
      </c>
      <c r="C13" s="220">
        <f t="shared" si="1"/>
        <v>86.302207546016021</v>
      </c>
      <c r="D13" s="174">
        <f t="shared" si="2"/>
        <v>74.545280972471559</v>
      </c>
      <c r="E13" s="124">
        <f>SUM(E7:E12)</f>
        <v>464580</v>
      </c>
      <c r="F13" s="128">
        <f>SUM(F7:F12)</f>
        <v>183469</v>
      </c>
      <c r="G13" s="128">
        <f>SUM(G7:G12)</f>
        <v>281111</v>
      </c>
      <c r="H13" s="125" t="s">
        <v>88</v>
      </c>
    </row>
    <row r="14" spans="1:11" ht="12.75">
      <c r="A14" s="45" t="s">
        <v>22</v>
      </c>
      <c r="B14" s="97">
        <f>(E14/$E$19)*100</f>
        <v>9.3710254540521287</v>
      </c>
      <c r="C14" s="138">
        <f t="shared" si="1"/>
        <v>7.5460160215251024</v>
      </c>
      <c r="D14" s="97">
        <f t="shared" si="2"/>
        <v>10.399866348803105</v>
      </c>
      <c r="E14" s="47">
        <v>55260</v>
      </c>
      <c r="F14" s="132">
        <v>16042</v>
      </c>
      <c r="G14" s="133">
        <v>39218</v>
      </c>
      <c r="H14" s="42" t="s">
        <v>89</v>
      </c>
    </row>
    <row r="15" spans="1:11" ht="12.75">
      <c r="A15" s="45" t="s">
        <v>23</v>
      </c>
      <c r="B15" s="97">
        <f t="shared" si="0"/>
        <v>6.2892367175973822</v>
      </c>
      <c r="C15" s="138">
        <f t="shared" si="1"/>
        <v>4.4155624232674313</v>
      </c>
      <c r="D15" s="97">
        <f t="shared" si="2"/>
        <v>7.3455122102566692</v>
      </c>
      <c r="E15" s="48">
        <v>37087</v>
      </c>
      <c r="F15" s="132">
        <v>9387</v>
      </c>
      <c r="G15" s="134">
        <v>27700</v>
      </c>
      <c r="H15" s="42" t="s">
        <v>90</v>
      </c>
    </row>
    <row r="16" spans="1:11" ht="12.75">
      <c r="A16" s="45" t="s">
        <v>24</v>
      </c>
      <c r="B16" s="102">
        <f t="shared" si="0"/>
        <v>2.3030744967694892</v>
      </c>
      <c r="C16" s="139">
        <f t="shared" si="1"/>
        <v>1.1613959329974741</v>
      </c>
      <c r="D16" s="102">
        <f t="shared" si="2"/>
        <v>2.9466906743816645</v>
      </c>
      <c r="E16" s="130">
        <v>13581</v>
      </c>
      <c r="F16" s="132">
        <v>2469</v>
      </c>
      <c r="G16" s="134">
        <v>11112</v>
      </c>
      <c r="H16" s="42" t="s">
        <v>91</v>
      </c>
    </row>
    <row r="17" spans="1:8" ht="12.75">
      <c r="A17" s="46" t="s">
        <v>96</v>
      </c>
      <c r="B17" s="174">
        <f t="shared" si="0"/>
        <v>17.963336668419</v>
      </c>
      <c r="C17" s="175">
        <f t="shared" si="1"/>
        <v>13.122974377790008</v>
      </c>
      <c r="D17" s="174">
        <f t="shared" si="2"/>
        <v>20.692069233441437</v>
      </c>
      <c r="E17" s="131">
        <f>SUM(E14:E16)</f>
        <v>105928</v>
      </c>
      <c r="F17" s="135">
        <f>SUM(F14:F16)</f>
        <v>27898</v>
      </c>
      <c r="G17" s="135">
        <f>SUM(G14:G16)</f>
        <v>78030</v>
      </c>
      <c r="H17" s="125" t="s">
        <v>92</v>
      </c>
    </row>
    <row r="18" spans="1:8" ht="12.75">
      <c r="A18" s="49" t="s">
        <v>15</v>
      </c>
      <c r="B18" s="102">
        <f t="shared" si="0"/>
        <v>3.2528955892078888</v>
      </c>
      <c r="C18" s="139">
        <f t="shared" si="1"/>
        <v>0.57481807619397052</v>
      </c>
      <c r="D18" s="102">
        <f t="shared" si="2"/>
        <v>4.7626497940869958</v>
      </c>
      <c r="E18" s="136">
        <v>19182</v>
      </c>
      <c r="F18" s="137">
        <v>1222</v>
      </c>
      <c r="G18" s="136">
        <v>17960</v>
      </c>
      <c r="H18" s="42" t="s">
        <v>93</v>
      </c>
    </row>
    <row r="19" spans="1:8">
      <c r="A19" s="50" t="s">
        <v>70</v>
      </c>
      <c r="B19" s="174">
        <f t="shared" si="0"/>
        <v>100</v>
      </c>
      <c r="C19" s="175">
        <f t="shared" si="1"/>
        <v>100</v>
      </c>
      <c r="D19" s="174">
        <f t="shared" si="2"/>
        <v>100</v>
      </c>
      <c r="E19" s="51">
        <v>589690</v>
      </c>
      <c r="F19" s="103">
        <v>212589</v>
      </c>
      <c r="G19" s="103">
        <v>377101</v>
      </c>
      <c r="H19" s="31" t="s">
        <v>38</v>
      </c>
    </row>
  </sheetData>
  <mergeCells count="6">
    <mergeCell ref="E4:G4"/>
    <mergeCell ref="A3:D3"/>
    <mergeCell ref="E3:H3"/>
    <mergeCell ref="A4:A6"/>
    <mergeCell ref="H4:H6"/>
    <mergeCell ref="B4:D4"/>
  </mergeCells>
  <pageMargins left="0.05" right="0.05" top="0.5" bottom="0.5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65D9-1CE6-4DB2-B294-238C73604EE7}">
  <sheetPr>
    <tabColor rgb="FF00B050"/>
  </sheetPr>
  <dimension ref="A1:P22"/>
  <sheetViews>
    <sheetView workbookViewId="0">
      <selection activeCell="O27" sqref="O27"/>
    </sheetView>
  </sheetViews>
  <sheetFormatPr baseColWidth="10" defaultRowHeight="12"/>
  <cols>
    <col min="1" max="1" width="33.42578125" customWidth="1"/>
    <col min="2" max="2" width="7" bestFit="1" customWidth="1"/>
    <col min="3" max="3" width="6.28515625" bestFit="1" customWidth="1"/>
    <col min="4" max="4" width="10.42578125" customWidth="1"/>
    <col min="5" max="7" width="6.42578125" bestFit="1" customWidth="1"/>
    <col min="8" max="8" width="8.85546875" customWidth="1"/>
    <col min="9" max="9" width="9.42578125" customWidth="1"/>
    <col min="10" max="10" width="10.28515625" customWidth="1"/>
    <col min="11" max="11" width="8.85546875" customWidth="1"/>
    <col min="12" max="12" width="9.42578125" customWidth="1"/>
    <col min="13" max="14" width="8.85546875" customWidth="1"/>
    <col min="15" max="15" width="21.42578125" style="5" customWidth="1"/>
  </cols>
  <sheetData>
    <row r="1" spans="1:16" ht="23.1" customHeight="1" thickBot="1">
      <c r="A1" s="276" t="s">
        <v>70</v>
      </c>
      <c r="B1" s="276"/>
      <c r="C1" s="276"/>
      <c r="D1" s="276"/>
      <c r="E1" s="276"/>
      <c r="F1" s="276"/>
      <c r="G1" s="276"/>
      <c r="H1" s="276"/>
      <c r="I1" s="276"/>
      <c r="J1" s="260" t="s">
        <v>114</v>
      </c>
      <c r="K1" s="261"/>
      <c r="L1" s="261"/>
      <c r="M1" s="261"/>
      <c r="N1" s="261"/>
      <c r="O1" s="261"/>
      <c r="P1" s="261"/>
    </row>
    <row r="2" spans="1:16" ht="12.95" customHeight="1">
      <c r="A2" s="262" t="s">
        <v>115</v>
      </c>
      <c r="B2" s="262"/>
      <c r="C2" s="262"/>
      <c r="D2" s="262"/>
      <c r="E2" s="262"/>
      <c r="F2" s="262"/>
      <c r="G2" s="262"/>
      <c r="H2" s="262"/>
      <c r="I2" s="262"/>
      <c r="J2" s="268" t="s">
        <v>116</v>
      </c>
      <c r="K2" s="269"/>
      <c r="L2" s="269"/>
      <c r="M2" s="269"/>
      <c r="N2" s="269"/>
      <c r="O2" s="270"/>
    </row>
    <row r="3" spans="1:16" ht="24.75" customHeight="1" thickBot="1">
      <c r="A3" s="263"/>
      <c r="B3" s="263"/>
      <c r="C3" s="263"/>
      <c r="D3" s="263"/>
      <c r="E3" s="263"/>
      <c r="F3" s="263"/>
      <c r="G3" s="263"/>
      <c r="H3" s="263"/>
      <c r="I3" s="263"/>
      <c r="J3" s="271"/>
      <c r="K3" s="272"/>
      <c r="L3" s="272"/>
      <c r="M3" s="272"/>
      <c r="N3" s="272"/>
      <c r="O3" s="273"/>
    </row>
    <row r="4" spans="1:16" ht="39.6" customHeight="1" thickBot="1">
      <c r="A4" s="70"/>
      <c r="B4" s="187" t="s">
        <v>38</v>
      </c>
      <c r="C4" s="72" t="s">
        <v>104</v>
      </c>
      <c r="D4" s="20" t="s">
        <v>92</v>
      </c>
      <c r="E4" s="20" t="s">
        <v>101</v>
      </c>
      <c r="F4" s="20" t="s">
        <v>102</v>
      </c>
      <c r="G4" s="20" t="s">
        <v>103</v>
      </c>
      <c r="H4" s="75" t="s">
        <v>88</v>
      </c>
      <c r="I4" s="82" t="s">
        <v>87</v>
      </c>
      <c r="J4" s="21" t="s">
        <v>86</v>
      </c>
      <c r="K4" s="21" t="s">
        <v>85</v>
      </c>
      <c r="L4" s="21" t="s">
        <v>117</v>
      </c>
      <c r="M4" s="21" t="s">
        <v>118</v>
      </c>
      <c r="N4" s="21" t="s">
        <v>119</v>
      </c>
      <c r="O4" s="63"/>
    </row>
    <row r="5" spans="1:16" ht="24.95" customHeight="1">
      <c r="A5" s="277" t="s">
        <v>42</v>
      </c>
      <c r="B5" s="279" t="s">
        <v>70</v>
      </c>
      <c r="C5" s="264" t="s">
        <v>15</v>
      </c>
      <c r="D5" s="281" t="s">
        <v>96</v>
      </c>
      <c r="E5" s="264" t="s">
        <v>156</v>
      </c>
      <c r="F5" s="264" t="s">
        <v>157</v>
      </c>
      <c r="G5" s="264" t="s">
        <v>158</v>
      </c>
      <c r="H5" s="274" t="s">
        <v>81</v>
      </c>
      <c r="I5" s="258" t="s">
        <v>113</v>
      </c>
      <c r="J5" s="258" t="s">
        <v>112</v>
      </c>
      <c r="K5" s="258" t="s">
        <v>111</v>
      </c>
      <c r="L5" s="258" t="s">
        <v>110</v>
      </c>
      <c r="M5" s="258" t="s">
        <v>109</v>
      </c>
      <c r="N5" s="258" t="s">
        <v>108</v>
      </c>
      <c r="O5" s="266" t="s">
        <v>41</v>
      </c>
    </row>
    <row r="6" spans="1:16" ht="12.75" thickBot="1">
      <c r="A6" s="278"/>
      <c r="B6" s="280"/>
      <c r="C6" s="265"/>
      <c r="D6" s="282"/>
      <c r="E6" s="265"/>
      <c r="F6" s="265"/>
      <c r="G6" s="265"/>
      <c r="H6" s="275"/>
      <c r="I6" s="259"/>
      <c r="J6" s="259"/>
      <c r="K6" s="259"/>
      <c r="L6" s="259"/>
      <c r="M6" s="259"/>
      <c r="N6" s="259"/>
      <c r="O6" s="267"/>
    </row>
    <row r="7" spans="1:16" ht="14.25" thickTop="1" thickBot="1">
      <c r="A7" s="71" t="s">
        <v>129</v>
      </c>
      <c r="B7" s="178">
        <v>1934</v>
      </c>
      <c r="C7" s="176">
        <v>29</v>
      </c>
      <c r="D7" s="26">
        <v>501</v>
      </c>
      <c r="E7" s="176">
        <v>194</v>
      </c>
      <c r="F7" s="176">
        <v>174</v>
      </c>
      <c r="G7" s="176">
        <v>133</v>
      </c>
      <c r="H7" s="141">
        <v>1404</v>
      </c>
      <c r="I7" s="176">
        <v>7</v>
      </c>
      <c r="J7" s="176">
        <v>73</v>
      </c>
      <c r="K7" s="176">
        <v>107</v>
      </c>
      <c r="L7" s="176">
        <v>279</v>
      </c>
      <c r="M7" s="221">
        <v>260</v>
      </c>
      <c r="N7" s="176">
        <v>678</v>
      </c>
      <c r="O7" s="64" t="s">
        <v>25</v>
      </c>
      <c r="P7" s="145"/>
    </row>
    <row r="8" spans="1:16" ht="13.5" thickBot="1">
      <c r="A8" s="71" t="s">
        <v>130</v>
      </c>
      <c r="B8" s="179">
        <v>58472</v>
      </c>
      <c r="C8" s="177">
        <v>649</v>
      </c>
      <c r="D8" s="26">
        <v>8417</v>
      </c>
      <c r="E8" s="177">
        <v>6008</v>
      </c>
      <c r="F8" s="177">
        <v>1455</v>
      </c>
      <c r="G8" s="177">
        <v>954</v>
      </c>
      <c r="H8" s="141">
        <v>49406</v>
      </c>
      <c r="I8" s="177">
        <v>17777</v>
      </c>
      <c r="J8" s="177">
        <v>1677</v>
      </c>
      <c r="K8" s="177">
        <v>11627</v>
      </c>
      <c r="L8" s="177">
        <v>11556</v>
      </c>
      <c r="M8" s="132">
        <v>1493</v>
      </c>
      <c r="N8" s="177">
        <v>5276</v>
      </c>
      <c r="O8" s="64" t="s">
        <v>26</v>
      </c>
      <c r="P8" s="145"/>
    </row>
    <row r="9" spans="1:16" ht="13.5" thickBot="1">
      <c r="A9" s="71" t="s">
        <v>131</v>
      </c>
      <c r="B9" s="179">
        <v>86683</v>
      </c>
      <c r="C9" s="177">
        <v>79</v>
      </c>
      <c r="D9" s="27">
        <v>5154</v>
      </c>
      <c r="E9" s="177">
        <v>3417</v>
      </c>
      <c r="F9" s="177">
        <v>1178</v>
      </c>
      <c r="G9" s="177">
        <v>559</v>
      </c>
      <c r="H9" s="141">
        <v>81450</v>
      </c>
      <c r="I9" s="177">
        <v>1448</v>
      </c>
      <c r="J9" s="177">
        <v>31598</v>
      </c>
      <c r="K9" s="177">
        <v>19411</v>
      </c>
      <c r="L9" s="177">
        <v>4524</v>
      </c>
      <c r="M9" s="132">
        <v>21653</v>
      </c>
      <c r="N9" s="177">
        <v>2816</v>
      </c>
      <c r="O9" s="64" t="s">
        <v>27</v>
      </c>
      <c r="P9" s="145"/>
    </row>
    <row r="10" spans="1:16" ht="13.5" thickBot="1">
      <c r="A10" s="71" t="s">
        <v>132</v>
      </c>
      <c r="B10" s="179">
        <v>16181</v>
      </c>
      <c r="C10" s="177">
        <v>30</v>
      </c>
      <c r="D10" s="27">
        <v>1979</v>
      </c>
      <c r="E10" s="177">
        <v>1132</v>
      </c>
      <c r="F10" s="177">
        <v>758</v>
      </c>
      <c r="G10" s="177">
        <v>89</v>
      </c>
      <c r="H10" s="141">
        <v>14172</v>
      </c>
      <c r="I10" s="177">
        <v>612</v>
      </c>
      <c r="J10" s="177">
        <v>3455</v>
      </c>
      <c r="K10" s="177">
        <v>3206</v>
      </c>
      <c r="L10" s="177">
        <v>1493</v>
      </c>
      <c r="M10" s="132">
        <v>2418</v>
      </c>
      <c r="N10" s="177">
        <v>2988</v>
      </c>
      <c r="O10" s="64" t="s">
        <v>28</v>
      </c>
      <c r="P10" s="145"/>
    </row>
    <row r="11" spans="1:16" ht="13.5" thickBot="1">
      <c r="A11" s="71" t="s">
        <v>133</v>
      </c>
      <c r="B11" s="179">
        <v>18723</v>
      </c>
      <c r="C11" s="177">
        <v>5</v>
      </c>
      <c r="D11" s="27">
        <v>2573</v>
      </c>
      <c r="E11" s="177">
        <v>1194</v>
      </c>
      <c r="F11" s="177">
        <v>1277</v>
      </c>
      <c r="G11" s="177">
        <v>102</v>
      </c>
      <c r="H11" s="141">
        <v>16145</v>
      </c>
      <c r="I11" s="177">
        <v>738</v>
      </c>
      <c r="J11" s="177">
        <v>1499</v>
      </c>
      <c r="K11" s="177">
        <v>3000</v>
      </c>
      <c r="L11" s="177">
        <v>3232</v>
      </c>
      <c r="M11" s="132">
        <v>3653</v>
      </c>
      <c r="N11" s="177">
        <v>4023</v>
      </c>
      <c r="O11" s="64" t="s">
        <v>29</v>
      </c>
      <c r="P11" s="145"/>
    </row>
    <row r="12" spans="1:16" ht="13.5" thickBot="1">
      <c r="A12" s="71" t="s">
        <v>134</v>
      </c>
      <c r="B12" s="179">
        <v>27505</v>
      </c>
      <c r="C12" s="177">
        <v>10</v>
      </c>
      <c r="D12" s="27">
        <v>17644</v>
      </c>
      <c r="E12" s="177">
        <v>9235</v>
      </c>
      <c r="F12" s="177">
        <v>4887</v>
      </c>
      <c r="G12" s="177">
        <v>3522</v>
      </c>
      <c r="H12" s="141">
        <v>9851</v>
      </c>
      <c r="I12" s="177">
        <v>72</v>
      </c>
      <c r="J12" s="177">
        <v>925</v>
      </c>
      <c r="K12" s="177">
        <v>908</v>
      </c>
      <c r="L12" s="177">
        <v>2404</v>
      </c>
      <c r="M12" s="132">
        <v>1772</v>
      </c>
      <c r="N12" s="177">
        <v>3770</v>
      </c>
      <c r="O12" s="64" t="s">
        <v>30</v>
      </c>
      <c r="P12" s="145"/>
    </row>
    <row r="13" spans="1:16" ht="13.5" thickBot="1">
      <c r="A13" s="71" t="s">
        <v>135</v>
      </c>
      <c r="B13" s="179">
        <v>5330</v>
      </c>
      <c r="C13" s="177">
        <v>4</v>
      </c>
      <c r="D13" s="27">
        <v>2668</v>
      </c>
      <c r="E13" s="177">
        <v>615</v>
      </c>
      <c r="F13" s="177">
        <v>609</v>
      </c>
      <c r="G13" s="177">
        <v>1444</v>
      </c>
      <c r="H13" s="141">
        <v>2658</v>
      </c>
      <c r="I13" s="177">
        <v>54</v>
      </c>
      <c r="J13" s="177">
        <v>232</v>
      </c>
      <c r="K13" s="177">
        <v>359</v>
      </c>
      <c r="L13" s="177">
        <v>946</v>
      </c>
      <c r="M13" s="132">
        <v>410</v>
      </c>
      <c r="N13" s="177">
        <v>657</v>
      </c>
      <c r="O13" s="64" t="s">
        <v>31</v>
      </c>
      <c r="P13" s="145"/>
    </row>
    <row r="14" spans="1:16" ht="13.5" thickBot="1">
      <c r="A14" s="71" t="s">
        <v>136</v>
      </c>
      <c r="B14" s="179">
        <v>17476</v>
      </c>
      <c r="C14" s="177">
        <v>208</v>
      </c>
      <c r="D14" s="27">
        <v>2237</v>
      </c>
      <c r="E14" s="177">
        <v>1052</v>
      </c>
      <c r="F14" s="177">
        <v>733</v>
      </c>
      <c r="G14" s="177">
        <v>452</v>
      </c>
      <c r="H14" s="141">
        <v>15031</v>
      </c>
      <c r="I14" s="177">
        <v>39</v>
      </c>
      <c r="J14" s="177">
        <v>254</v>
      </c>
      <c r="K14" s="177">
        <v>356</v>
      </c>
      <c r="L14" s="177">
        <v>3970</v>
      </c>
      <c r="M14" s="132">
        <v>8537</v>
      </c>
      <c r="N14" s="177">
        <v>1875</v>
      </c>
      <c r="O14" s="64" t="s">
        <v>32</v>
      </c>
      <c r="P14" s="145"/>
    </row>
    <row r="15" spans="1:16" ht="13.5" thickBot="1">
      <c r="A15" s="71" t="s">
        <v>137</v>
      </c>
      <c r="B15" s="179">
        <v>73385</v>
      </c>
      <c r="C15" s="177">
        <v>36</v>
      </c>
      <c r="D15" s="27">
        <v>17748</v>
      </c>
      <c r="E15" s="177">
        <v>7240</v>
      </c>
      <c r="F15" s="177">
        <v>8233</v>
      </c>
      <c r="G15" s="177">
        <v>2275</v>
      </c>
      <c r="H15" s="141">
        <v>55601</v>
      </c>
      <c r="I15" s="177">
        <v>101</v>
      </c>
      <c r="J15" s="177">
        <v>2470</v>
      </c>
      <c r="K15" s="177">
        <v>11287</v>
      </c>
      <c r="L15" s="177">
        <v>19929</v>
      </c>
      <c r="M15" s="132">
        <v>9566</v>
      </c>
      <c r="N15" s="177">
        <v>12248</v>
      </c>
      <c r="O15" s="64" t="s">
        <v>33</v>
      </c>
      <c r="P15" s="145"/>
    </row>
    <row r="16" spans="1:16" ht="13.5" thickBot="1">
      <c r="A16" s="71" t="s">
        <v>138</v>
      </c>
      <c r="B16" s="179">
        <v>190713</v>
      </c>
      <c r="C16" s="177">
        <v>141</v>
      </c>
      <c r="D16" s="27">
        <v>20806</v>
      </c>
      <c r="E16" s="177">
        <v>12284</v>
      </c>
      <c r="F16" s="177">
        <v>7473</v>
      </c>
      <c r="G16" s="177">
        <v>1049</v>
      </c>
      <c r="H16" s="141">
        <v>169766</v>
      </c>
      <c r="I16" s="177">
        <v>194</v>
      </c>
      <c r="J16" s="177">
        <v>1322</v>
      </c>
      <c r="K16" s="177">
        <v>11288</v>
      </c>
      <c r="L16" s="177">
        <v>41944</v>
      </c>
      <c r="M16" s="132">
        <v>79529</v>
      </c>
      <c r="N16" s="177">
        <v>35489</v>
      </c>
      <c r="O16" s="64" t="s">
        <v>34</v>
      </c>
      <c r="P16" s="145"/>
    </row>
    <row r="17" spans="1:16" ht="13.5" thickBot="1">
      <c r="A17" s="71" t="s">
        <v>139</v>
      </c>
      <c r="B17" s="179">
        <v>36288</v>
      </c>
      <c r="C17" s="177">
        <v>342</v>
      </c>
      <c r="D17" s="26">
        <v>11255</v>
      </c>
      <c r="E17" s="177">
        <v>4854</v>
      </c>
      <c r="F17" s="177">
        <v>5117</v>
      </c>
      <c r="G17" s="177">
        <v>1284</v>
      </c>
      <c r="H17" s="141">
        <v>24691</v>
      </c>
      <c r="I17" s="177">
        <v>62</v>
      </c>
      <c r="J17" s="177">
        <v>595</v>
      </c>
      <c r="K17" s="177">
        <v>1603</v>
      </c>
      <c r="L17" s="177">
        <v>2955</v>
      </c>
      <c r="M17" s="132">
        <v>3225</v>
      </c>
      <c r="N17" s="177">
        <v>16251</v>
      </c>
      <c r="O17" s="64" t="s">
        <v>35</v>
      </c>
      <c r="P17" s="145"/>
    </row>
    <row r="18" spans="1:16" ht="13.5" thickBot="1">
      <c r="A18" s="71" t="s">
        <v>140</v>
      </c>
      <c r="B18" s="179">
        <v>7206</v>
      </c>
      <c r="C18" s="177">
        <v>0</v>
      </c>
      <c r="D18" s="26">
        <v>2008</v>
      </c>
      <c r="E18" s="177">
        <v>879</v>
      </c>
      <c r="F18" s="177">
        <v>962</v>
      </c>
      <c r="G18" s="177">
        <v>167</v>
      </c>
      <c r="H18" s="141">
        <v>5198</v>
      </c>
      <c r="I18" s="177">
        <v>115</v>
      </c>
      <c r="J18" s="177">
        <v>300</v>
      </c>
      <c r="K18" s="177">
        <v>453</v>
      </c>
      <c r="L18" s="177">
        <v>2145</v>
      </c>
      <c r="M18" s="132">
        <v>1316</v>
      </c>
      <c r="N18" s="177">
        <v>869</v>
      </c>
      <c r="O18" s="64" t="s">
        <v>36</v>
      </c>
      <c r="P18" s="145"/>
    </row>
    <row r="19" spans="1:16" ht="13.5" thickBot="1">
      <c r="A19" s="71" t="s">
        <v>146</v>
      </c>
      <c r="B19" s="179">
        <v>6692</v>
      </c>
      <c r="C19" s="177">
        <v>1</v>
      </c>
      <c r="D19" s="26">
        <v>5210</v>
      </c>
      <c r="E19" s="177">
        <v>2959</v>
      </c>
      <c r="F19" s="177">
        <v>1785</v>
      </c>
      <c r="G19" s="177">
        <v>466</v>
      </c>
      <c r="H19" s="141">
        <v>1481</v>
      </c>
      <c r="I19" s="177">
        <v>83</v>
      </c>
      <c r="J19" s="177">
        <v>378</v>
      </c>
      <c r="K19" s="177">
        <v>273</v>
      </c>
      <c r="L19" s="177">
        <v>351</v>
      </c>
      <c r="M19" s="132">
        <v>225</v>
      </c>
      <c r="N19" s="177">
        <v>171</v>
      </c>
      <c r="O19" s="64" t="s">
        <v>168</v>
      </c>
      <c r="P19" s="145"/>
    </row>
    <row r="20" spans="1:16" ht="13.5" thickBot="1">
      <c r="A20" s="143" t="s">
        <v>141</v>
      </c>
      <c r="B20" s="179">
        <v>43102</v>
      </c>
      <c r="C20" s="177">
        <v>17648</v>
      </c>
      <c r="D20" s="142">
        <v>7728</v>
      </c>
      <c r="E20" s="177">
        <v>4197</v>
      </c>
      <c r="F20" s="177">
        <v>2446</v>
      </c>
      <c r="G20" s="177">
        <v>1085</v>
      </c>
      <c r="H20" s="141">
        <v>17726</v>
      </c>
      <c r="I20" s="177">
        <v>485</v>
      </c>
      <c r="J20" s="177">
        <v>2257</v>
      </c>
      <c r="K20" s="177">
        <v>2103</v>
      </c>
      <c r="L20" s="177">
        <v>4286</v>
      </c>
      <c r="M20" s="132">
        <v>5186</v>
      </c>
      <c r="N20" s="222">
        <v>3409</v>
      </c>
      <c r="O20" s="64" t="s">
        <v>37</v>
      </c>
      <c r="P20" s="145"/>
    </row>
    <row r="21" spans="1:16" ht="13.5" thickBot="1">
      <c r="A21" s="144" t="s">
        <v>70</v>
      </c>
      <c r="B21" s="210">
        <v>589690</v>
      </c>
      <c r="C21" s="211">
        <v>19182</v>
      </c>
      <c r="D21" s="185">
        <f>SUM(D7:D20)</f>
        <v>105928</v>
      </c>
      <c r="E21" s="211">
        <v>55260</v>
      </c>
      <c r="F21" s="211">
        <v>37087</v>
      </c>
      <c r="G21" s="211">
        <v>13581</v>
      </c>
      <c r="H21" s="186">
        <v>464580</v>
      </c>
      <c r="I21" s="211">
        <v>21787</v>
      </c>
      <c r="J21" s="211">
        <v>47035</v>
      </c>
      <c r="K21" s="211">
        <v>65981</v>
      </c>
      <c r="L21" s="211">
        <v>100014</v>
      </c>
      <c r="M21" s="211">
        <v>139243</v>
      </c>
      <c r="N21" s="212">
        <v>90520</v>
      </c>
      <c r="O21" s="65" t="s">
        <v>38</v>
      </c>
      <c r="P21" s="145"/>
    </row>
    <row r="22" spans="1:16" ht="12.7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</sheetData>
  <mergeCells count="19">
    <mergeCell ref="D5:D6"/>
    <mergeCell ref="E5:E6"/>
    <mergeCell ref="F5:F6"/>
    <mergeCell ref="M5:M6"/>
    <mergeCell ref="L5:L6"/>
    <mergeCell ref="K5:K6"/>
    <mergeCell ref="J1:P1"/>
    <mergeCell ref="A2:I3"/>
    <mergeCell ref="G5:G6"/>
    <mergeCell ref="O5:O6"/>
    <mergeCell ref="J2:O3"/>
    <mergeCell ref="H5:H6"/>
    <mergeCell ref="A1:I1"/>
    <mergeCell ref="I5:I6"/>
    <mergeCell ref="J5:J6"/>
    <mergeCell ref="N5:N6"/>
    <mergeCell ref="A5:A6"/>
    <mergeCell ref="B5:B6"/>
    <mergeCell ref="C5:C6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CBF2-FD23-4BAC-A9AD-22F2335E5A76}">
  <sheetPr>
    <tabColor rgb="FF00B050"/>
  </sheetPr>
  <dimension ref="A1:P37"/>
  <sheetViews>
    <sheetView zoomScaleNormal="100" workbookViewId="0">
      <selection activeCell="L25" sqref="L25"/>
    </sheetView>
  </sheetViews>
  <sheetFormatPr baseColWidth="10" defaultRowHeight="12"/>
  <cols>
    <col min="1" max="1" width="24.7109375" customWidth="1"/>
    <col min="2" max="2" width="7" bestFit="1" customWidth="1"/>
    <col min="3" max="3" width="8.28515625" bestFit="1" customWidth="1"/>
    <col min="4" max="4" width="9.140625" bestFit="1" customWidth="1"/>
    <col min="5" max="7" width="6.42578125" bestFit="1" customWidth="1"/>
    <col min="8" max="8" width="12.42578125" customWidth="1"/>
    <col min="10" max="14" width="9" bestFit="1" customWidth="1"/>
    <col min="15" max="15" width="19" style="69" bestFit="1" customWidth="1"/>
  </cols>
  <sheetData>
    <row r="1" spans="1:16" ht="23.25" thickBot="1">
      <c r="A1" s="276" t="s">
        <v>142</v>
      </c>
      <c r="B1" s="276"/>
      <c r="C1" s="276"/>
      <c r="D1" s="276"/>
      <c r="E1" s="276"/>
      <c r="F1" s="276"/>
      <c r="G1" s="276"/>
      <c r="H1" s="283"/>
      <c r="I1" s="260" t="s">
        <v>39</v>
      </c>
      <c r="J1" s="261"/>
      <c r="K1" s="261"/>
      <c r="L1" s="261"/>
      <c r="M1" s="261"/>
      <c r="N1" s="261"/>
      <c r="O1" s="261"/>
      <c r="P1" s="19"/>
    </row>
    <row r="2" spans="1:16" ht="21.6" customHeight="1">
      <c r="A2" s="287" t="s">
        <v>163</v>
      </c>
      <c r="B2" s="287"/>
      <c r="C2" s="287"/>
      <c r="D2" s="287"/>
      <c r="E2" s="287"/>
      <c r="F2" s="287"/>
      <c r="G2" s="287"/>
      <c r="H2" s="84"/>
      <c r="I2" s="268" t="s">
        <v>143</v>
      </c>
      <c r="J2" s="269"/>
      <c r="K2" s="269"/>
      <c r="L2" s="269"/>
      <c r="M2" s="269"/>
      <c r="N2" s="269"/>
      <c r="O2" s="270"/>
      <c r="P2" s="19"/>
    </row>
    <row r="3" spans="1:16" ht="33" customHeight="1" thickBot="1">
      <c r="A3" s="288"/>
      <c r="B3" s="288"/>
      <c r="C3" s="288"/>
      <c r="D3" s="288"/>
      <c r="E3" s="288"/>
      <c r="F3" s="288"/>
      <c r="G3" s="288"/>
      <c r="H3" s="85"/>
      <c r="I3" s="289"/>
      <c r="J3" s="290"/>
      <c r="K3" s="290"/>
      <c r="L3" s="290"/>
      <c r="M3" s="290"/>
      <c r="N3" s="290"/>
      <c r="O3" s="291"/>
      <c r="P3" s="19"/>
    </row>
    <row r="4" spans="1:16" ht="13.5" thickBot="1">
      <c r="A4" s="70"/>
      <c r="B4" s="187" t="s">
        <v>38</v>
      </c>
      <c r="C4" s="72" t="s">
        <v>104</v>
      </c>
      <c r="D4" s="72" t="s">
        <v>92</v>
      </c>
      <c r="E4" s="20" t="s">
        <v>101</v>
      </c>
      <c r="F4" s="20" t="s">
        <v>102</v>
      </c>
      <c r="G4" s="20" t="s">
        <v>103</v>
      </c>
      <c r="H4" s="83" t="s">
        <v>88</v>
      </c>
      <c r="I4" s="82" t="s">
        <v>87</v>
      </c>
      <c r="J4" s="82" t="s">
        <v>86</v>
      </c>
      <c r="K4" s="82" t="s">
        <v>85</v>
      </c>
      <c r="L4" s="82" t="s">
        <v>117</v>
      </c>
      <c r="M4" s="82" t="s">
        <v>118</v>
      </c>
      <c r="N4" s="82" t="s">
        <v>119</v>
      </c>
      <c r="O4" s="86"/>
      <c r="P4" s="19"/>
    </row>
    <row r="5" spans="1:16" ht="12.6" customHeight="1">
      <c r="A5" s="277" t="s">
        <v>42</v>
      </c>
      <c r="B5" s="279" t="s">
        <v>70</v>
      </c>
      <c r="C5" s="264" t="s">
        <v>15</v>
      </c>
      <c r="D5" s="281" t="s">
        <v>96</v>
      </c>
      <c r="E5" s="264" t="s">
        <v>156</v>
      </c>
      <c r="F5" s="264" t="s">
        <v>157</v>
      </c>
      <c r="G5" s="264" t="s">
        <v>158</v>
      </c>
      <c r="H5" s="258" t="s">
        <v>81</v>
      </c>
      <c r="I5" s="73" t="s">
        <v>94</v>
      </c>
      <c r="J5" s="79" t="s">
        <v>94</v>
      </c>
      <c r="K5" s="24" t="s">
        <v>94</v>
      </c>
      <c r="L5" s="24" t="s">
        <v>94</v>
      </c>
      <c r="M5" s="24" t="s">
        <v>94</v>
      </c>
      <c r="N5" s="24" t="s">
        <v>94</v>
      </c>
      <c r="O5" s="284" t="s">
        <v>41</v>
      </c>
      <c r="P5" s="286"/>
    </row>
    <row r="6" spans="1:16" ht="13.5" thickBot="1">
      <c r="A6" s="278"/>
      <c r="B6" s="280"/>
      <c r="C6" s="265"/>
      <c r="D6" s="282"/>
      <c r="E6" s="265"/>
      <c r="F6" s="265"/>
      <c r="G6" s="265"/>
      <c r="H6" s="259"/>
      <c r="I6" s="74" t="s">
        <v>123</v>
      </c>
      <c r="J6" s="80" t="s">
        <v>124</v>
      </c>
      <c r="K6" s="25" t="s">
        <v>125</v>
      </c>
      <c r="L6" s="25" t="s">
        <v>126</v>
      </c>
      <c r="M6" s="25" t="s">
        <v>127</v>
      </c>
      <c r="N6" s="25" t="s">
        <v>128</v>
      </c>
      <c r="O6" s="285"/>
      <c r="P6" s="286"/>
    </row>
    <row r="7" spans="1:16" ht="14.25" thickTop="1" thickBot="1">
      <c r="A7" s="71" t="s">
        <v>129</v>
      </c>
      <c r="B7" s="192">
        <v>1054</v>
      </c>
      <c r="C7" s="190">
        <v>25</v>
      </c>
      <c r="D7" s="27">
        <v>391</v>
      </c>
      <c r="E7" s="190">
        <v>126</v>
      </c>
      <c r="F7" s="190">
        <v>146</v>
      </c>
      <c r="G7" s="190">
        <v>119</v>
      </c>
      <c r="H7" s="87">
        <v>638</v>
      </c>
      <c r="I7" s="190">
        <v>7</v>
      </c>
      <c r="J7" s="190">
        <v>43</v>
      </c>
      <c r="K7" s="190">
        <v>31</v>
      </c>
      <c r="L7" s="190">
        <v>85</v>
      </c>
      <c r="M7" s="190">
        <v>119</v>
      </c>
      <c r="N7" s="188">
        <v>353</v>
      </c>
      <c r="O7" s="66" t="s">
        <v>25</v>
      </c>
      <c r="P7" s="19"/>
    </row>
    <row r="8" spans="1:16" ht="13.5" thickBot="1">
      <c r="A8" s="71" t="s">
        <v>130</v>
      </c>
      <c r="B8" s="193">
        <v>53828</v>
      </c>
      <c r="C8" s="191">
        <v>627</v>
      </c>
      <c r="D8" s="27">
        <v>7547</v>
      </c>
      <c r="E8" s="191">
        <v>5756</v>
      </c>
      <c r="F8" s="191">
        <v>1018</v>
      </c>
      <c r="G8" s="191">
        <v>773</v>
      </c>
      <c r="H8" s="88">
        <v>45654</v>
      </c>
      <c r="I8" s="191">
        <v>17587</v>
      </c>
      <c r="J8" s="191">
        <v>1650</v>
      </c>
      <c r="K8" s="191">
        <v>10446</v>
      </c>
      <c r="L8" s="191">
        <v>10104</v>
      </c>
      <c r="M8" s="191">
        <v>1270</v>
      </c>
      <c r="N8" s="189">
        <v>4597</v>
      </c>
      <c r="O8" s="66" t="s">
        <v>26</v>
      </c>
      <c r="P8" s="19"/>
    </row>
    <row r="9" spans="1:16" ht="13.5" thickBot="1">
      <c r="A9" s="71" t="s">
        <v>131</v>
      </c>
      <c r="B9" s="193">
        <v>78283</v>
      </c>
      <c r="C9" s="191">
        <v>26</v>
      </c>
      <c r="D9" s="27">
        <v>3531</v>
      </c>
      <c r="E9" s="191">
        <v>2304</v>
      </c>
      <c r="F9" s="191">
        <v>735</v>
      </c>
      <c r="G9" s="191">
        <v>492</v>
      </c>
      <c r="H9" s="88">
        <v>74726</v>
      </c>
      <c r="I9" s="191">
        <v>1360</v>
      </c>
      <c r="J9" s="191">
        <v>28386</v>
      </c>
      <c r="K9" s="191">
        <v>18120</v>
      </c>
      <c r="L9" s="191">
        <v>3348</v>
      </c>
      <c r="M9" s="191">
        <v>20991</v>
      </c>
      <c r="N9" s="189">
        <v>2521</v>
      </c>
      <c r="O9" s="66" t="s">
        <v>27</v>
      </c>
      <c r="P9" s="19"/>
    </row>
    <row r="10" spans="1:16" ht="13.5" thickBot="1">
      <c r="A10" s="71" t="s">
        <v>132</v>
      </c>
      <c r="B10" s="193">
        <v>11188</v>
      </c>
      <c r="C10" s="191">
        <v>10</v>
      </c>
      <c r="D10" s="27">
        <v>1301</v>
      </c>
      <c r="E10" s="191">
        <v>621</v>
      </c>
      <c r="F10" s="191">
        <v>594</v>
      </c>
      <c r="G10" s="191">
        <v>86</v>
      </c>
      <c r="H10" s="88">
        <v>9877</v>
      </c>
      <c r="I10" s="191">
        <v>451</v>
      </c>
      <c r="J10" s="191">
        <v>2833</v>
      </c>
      <c r="K10" s="191">
        <v>2232</v>
      </c>
      <c r="L10" s="191">
        <v>618</v>
      </c>
      <c r="M10" s="191">
        <v>1884</v>
      </c>
      <c r="N10" s="189">
        <v>1859</v>
      </c>
      <c r="O10" s="66" t="s">
        <v>28</v>
      </c>
      <c r="P10" s="19"/>
    </row>
    <row r="11" spans="1:16" ht="13.5" thickBot="1">
      <c r="A11" s="71" t="s">
        <v>133</v>
      </c>
      <c r="B11" s="193">
        <v>12541</v>
      </c>
      <c r="C11" s="191">
        <v>2</v>
      </c>
      <c r="D11" s="27">
        <v>1868</v>
      </c>
      <c r="E11" s="191">
        <v>568</v>
      </c>
      <c r="F11" s="191">
        <v>1207</v>
      </c>
      <c r="G11" s="191">
        <v>93</v>
      </c>
      <c r="H11" s="88">
        <v>10671</v>
      </c>
      <c r="I11" s="191">
        <v>632</v>
      </c>
      <c r="J11" s="191">
        <v>1138</v>
      </c>
      <c r="K11" s="191">
        <v>2121</v>
      </c>
      <c r="L11" s="191">
        <v>1737</v>
      </c>
      <c r="M11" s="191">
        <v>2049</v>
      </c>
      <c r="N11" s="189">
        <v>2994</v>
      </c>
      <c r="O11" s="66" t="s">
        <v>29</v>
      </c>
      <c r="P11" s="19"/>
    </row>
    <row r="12" spans="1:16" ht="13.5" thickBot="1">
      <c r="A12" s="71" t="s">
        <v>134</v>
      </c>
      <c r="B12" s="193">
        <v>22159</v>
      </c>
      <c r="C12" s="191">
        <v>2</v>
      </c>
      <c r="D12" s="27">
        <v>15941</v>
      </c>
      <c r="E12" s="191">
        <v>8308</v>
      </c>
      <c r="F12" s="191">
        <v>4458</v>
      </c>
      <c r="G12" s="191">
        <v>3175</v>
      </c>
      <c r="H12" s="88">
        <v>6216</v>
      </c>
      <c r="I12" s="191">
        <v>50</v>
      </c>
      <c r="J12" s="191">
        <v>531</v>
      </c>
      <c r="K12" s="191">
        <v>512</v>
      </c>
      <c r="L12" s="191">
        <v>1377</v>
      </c>
      <c r="M12" s="191">
        <v>1245</v>
      </c>
      <c r="N12" s="189">
        <v>2501</v>
      </c>
      <c r="O12" s="66" t="s">
        <v>30</v>
      </c>
      <c r="P12" s="19"/>
    </row>
    <row r="13" spans="1:16" ht="13.5" thickBot="1">
      <c r="A13" s="71" t="s">
        <v>135</v>
      </c>
      <c r="B13" s="193">
        <v>4069</v>
      </c>
      <c r="C13" s="191">
        <v>1</v>
      </c>
      <c r="D13" s="27">
        <v>2310</v>
      </c>
      <c r="E13" s="191">
        <v>471</v>
      </c>
      <c r="F13" s="191">
        <v>494</v>
      </c>
      <c r="G13" s="191">
        <v>1345</v>
      </c>
      <c r="H13" s="88">
        <v>1758</v>
      </c>
      <c r="I13" s="191">
        <v>49</v>
      </c>
      <c r="J13" s="191">
        <v>126</v>
      </c>
      <c r="K13" s="191">
        <v>159</v>
      </c>
      <c r="L13" s="191">
        <v>687</v>
      </c>
      <c r="M13" s="191">
        <v>297</v>
      </c>
      <c r="N13" s="189">
        <v>440</v>
      </c>
      <c r="O13" s="66" t="s">
        <v>31</v>
      </c>
      <c r="P13" s="19"/>
    </row>
    <row r="14" spans="1:16" ht="13.5" thickBot="1">
      <c r="A14" s="71" t="s">
        <v>136</v>
      </c>
      <c r="B14" s="193">
        <v>10804</v>
      </c>
      <c r="C14" s="191">
        <v>71</v>
      </c>
      <c r="D14" s="27">
        <v>1466</v>
      </c>
      <c r="E14" s="191">
        <v>670</v>
      </c>
      <c r="F14" s="191">
        <v>478</v>
      </c>
      <c r="G14" s="191">
        <v>318</v>
      </c>
      <c r="H14" s="88">
        <v>9267</v>
      </c>
      <c r="I14" s="191">
        <v>34</v>
      </c>
      <c r="J14" s="191">
        <v>161</v>
      </c>
      <c r="K14" s="191">
        <v>199</v>
      </c>
      <c r="L14" s="191">
        <v>2189</v>
      </c>
      <c r="M14" s="191">
        <v>5276</v>
      </c>
      <c r="N14" s="189">
        <v>1408</v>
      </c>
      <c r="O14" s="66" t="s">
        <v>32</v>
      </c>
      <c r="P14" s="19"/>
    </row>
    <row r="15" spans="1:16" ht="13.5" thickBot="1">
      <c r="A15" s="71" t="s">
        <v>137</v>
      </c>
      <c r="B15" s="193">
        <v>28196</v>
      </c>
      <c r="C15" s="191">
        <v>5</v>
      </c>
      <c r="D15" s="27">
        <v>9122</v>
      </c>
      <c r="E15" s="191">
        <v>2704</v>
      </c>
      <c r="F15" s="191">
        <v>4892</v>
      </c>
      <c r="G15" s="191">
        <v>1526</v>
      </c>
      <c r="H15" s="88">
        <v>19069</v>
      </c>
      <c r="I15" s="191">
        <v>93</v>
      </c>
      <c r="J15" s="191">
        <v>756</v>
      </c>
      <c r="K15" s="191">
        <v>3395</v>
      </c>
      <c r="L15" s="191">
        <v>6594</v>
      </c>
      <c r="M15" s="191">
        <v>3291</v>
      </c>
      <c r="N15" s="189">
        <v>4940</v>
      </c>
      <c r="O15" s="66" t="s">
        <v>33</v>
      </c>
      <c r="P15" s="19"/>
    </row>
    <row r="16" spans="1:16" ht="13.5" thickBot="1">
      <c r="A16" s="71" t="s">
        <v>138</v>
      </c>
      <c r="B16" s="193">
        <v>94608</v>
      </c>
      <c r="C16" s="191">
        <v>8</v>
      </c>
      <c r="D16" s="27">
        <v>16030</v>
      </c>
      <c r="E16" s="191">
        <v>9398</v>
      </c>
      <c r="F16" s="191">
        <v>5897</v>
      </c>
      <c r="G16" s="191">
        <v>735</v>
      </c>
      <c r="H16" s="88">
        <v>78570</v>
      </c>
      <c r="I16" s="191">
        <v>146</v>
      </c>
      <c r="J16" s="191">
        <v>523</v>
      </c>
      <c r="K16" s="191">
        <v>3697</v>
      </c>
      <c r="L16" s="191">
        <v>18828</v>
      </c>
      <c r="M16" s="191">
        <v>35953</v>
      </c>
      <c r="N16" s="189">
        <v>19423</v>
      </c>
      <c r="O16" s="66" t="s">
        <v>34</v>
      </c>
      <c r="P16" s="19"/>
    </row>
    <row r="17" spans="1:16" ht="13.5" thickBot="1">
      <c r="A17" s="71" t="s">
        <v>139</v>
      </c>
      <c r="B17" s="193">
        <v>19453</v>
      </c>
      <c r="C17" s="191">
        <v>153</v>
      </c>
      <c r="D17" s="27">
        <v>7186</v>
      </c>
      <c r="E17" s="191">
        <v>2481</v>
      </c>
      <c r="F17" s="191">
        <v>3638</v>
      </c>
      <c r="G17" s="191">
        <v>1067</v>
      </c>
      <c r="H17" s="88">
        <v>12114</v>
      </c>
      <c r="I17" s="191">
        <v>55</v>
      </c>
      <c r="J17" s="191">
        <v>279</v>
      </c>
      <c r="K17" s="191">
        <v>544</v>
      </c>
      <c r="L17" s="191">
        <v>1241</v>
      </c>
      <c r="M17" s="191">
        <v>1311</v>
      </c>
      <c r="N17" s="189">
        <v>8684</v>
      </c>
      <c r="O17" s="66" t="s">
        <v>35</v>
      </c>
      <c r="P17" s="19"/>
    </row>
    <row r="18" spans="1:16" ht="13.5" thickBot="1">
      <c r="A18" s="71" t="s">
        <v>140</v>
      </c>
      <c r="B18" s="193">
        <v>2963</v>
      </c>
      <c r="C18" s="191">
        <v>0</v>
      </c>
      <c r="D18" s="27">
        <v>1127</v>
      </c>
      <c r="E18" s="191">
        <v>410</v>
      </c>
      <c r="F18" s="191">
        <v>596</v>
      </c>
      <c r="G18" s="191">
        <v>121</v>
      </c>
      <c r="H18" s="88">
        <v>1836</v>
      </c>
      <c r="I18" s="191">
        <v>101</v>
      </c>
      <c r="J18" s="191">
        <v>162</v>
      </c>
      <c r="K18" s="191">
        <v>120</v>
      </c>
      <c r="L18" s="191">
        <v>511</v>
      </c>
      <c r="M18" s="191">
        <v>486</v>
      </c>
      <c r="N18" s="189">
        <v>456</v>
      </c>
      <c r="O18" s="66" t="s">
        <v>36</v>
      </c>
      <c r="P18" s="19"/>
    </row>
    <row r="19" spans="1:16" ht="13.5" thickBot="1">
      <c r="A19" s="71" t="s">
        <v>51</v>
      </c>
      <c r="B19" s="193">
        <v>5541</v>
      </c>
      <c r="C19" s="191">
        <v>1</v>
      </c>
      <c r="D19" s="27">
        <v>4790</v>
      </c>
      <c r="E19" s="191">
        <v>2740</v>
      </c>
      <c r="F19" s="191">
        <v>1648</v>
      </c>
      <c r="G19" s="191">
        <v>402</v>
      </c>
      <c r="H19" s="88">
        <v>750</v>
      </c>
      <c r="I19" s="191">
        <v>38</v>
      </c>
      <c r="J19" s="191">
        <v>182</v>
      </c>
      <c r="K19" s="191">
        <v>119</v>
      </c>
      <c r="L19" s="191">
        <v>159</v>
      </c>
      <c r="M19" s="191">
        <v>131</v>
      </c>
      <c r="N19" s="189">
        <v>121</v>
      </c>
      <c r="O19" s="66" t="s">
        <v>168</v>
      </c>
      <c r="P19" s="19"/>
    </row>
    <row r="20" spans="1:16" ht="13.5" thickBot="1">
      <c r="A20" s="71" t="s">
        <v>141</v>
      </c>
      <c r="B20" s="193">
        <v>32410</v>
      </c>
      <c r="C20" s="191">
        <v>17029</v>
      </c>
      <c r="D20" s="147">
        <v>5417</v>
      </c>
      <c r="E20" s="191">
        <v>2658</v>
      </c>
      <c r="F20" s="191">
        <v>1899</v>
      </c>
      <c r="G20" s="191">
        <v>860</v>
      </c>
      <c r="H20" s="148">
        <v>9964</v>
      </c>
      <c r="I20" s="191">
        <v>369</v>
      </c>
      <c r="J20" s="191">
        <v>1785</v>
      </c>
      <c r="K20" s="191">
        <v>1391</v>
      </c>
      <c r="L20" s="191">
        <v>1601</v>
      </c>
      <c r="M20" s="191">
        <v>2625</v>
      </c>
      <c r="N20" s="189">
        <v>2193</v>
      </c>
      <c r="O20" s="66" t="s">
        <v>37</v>
      </c>
      <c r="P20" s="19"/>
    </row>
    <row r="21" spans="1:16" ht="13.5" thickBot="1">
      <c r="A21" s="146" t="s">
        <v>70</v>
      </c>
      <c r="B21" s="194">
        <v>377097</v>
      </c>
      <c r="C21" s="186">
        <v>17960</v>
      </c>
      <c r="D21" s="195">
        <v>78027</v>
      </c>
      <c r="E21" s="186">
        <v>39215</v>
      </c>
      <c r="F21" s="186">
        <v>27700</v>
      </c>
      <c r="G21" s="186">
        <v>11112</v>
      </c>
      <c r="H21" s="196">
        <v>281110</v>
      </c>
      <c r="I21" s="186">
        <v>20972</v>
      </c>
      <c r="J21" s="186">
        <v>38555</v>
      </c>
      <c r="K21" s="186">
        <v>43086</v>
      </c>
      <c r="L21" s="186">
        <v>49079</v>
      </c>
      <c r="M21" s="186">
        <v>76928</v>
      </c>
      <c r="N21" s="213">
        <v>52490</v>
      </c>
      <c r="O21" s="67" t="s">
        <v>38</v>
      </c>
      <c r="P21" s="19"/>
    </row>
    <row r="22" spans="1:16" ht="18.7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M22" s="19"/>
      <c r="N22" s="19"/>
      <c r="O22" s="68"/>
      <c r="P22" s="23"/>
    </row>
    <row r="23" spans="1:16">
      <c r="D23" s="145"/>
    </row>
    <row r="24" spans="1:16">
      <c r="D24" s="145"/>
    </row>
    <row r="25" spans="1:16">
      <c r="D25" s="145"/>
    </row>
    <row r="26" spans="1:16">
      <c r="D26" s="145"/>
    </row>
    <row r="27" spans="1:16">
      <c r="D27" s="145"/>
    </row>
    <row r="28" spans="1:16">
      <c r="D28" s="145"/>
    </row>
    <row r="29" spans="1:16">
      <c r="D29" s="145"/>
    </row>
    <row r="30" spans="1:16">
      <c r="D30" s="145"/>
    </row>
    <row r="31" spans="1:16">
      <c r="D31" s="145"/>
    </row>
    <row r="32" spans="1:16">
      <c r="D32" s="145"/>
    </row>
    <row r="33" spans="4:4">
      <c r="D33" s="145"/>
    </row>
    <row r="34" spans="4:4">
      <c r="D34" s="145"/>
    </row>
    <row r="35" spans="4:4">
      <c r="D35" s="145"/>
    </row>
    <row r="36" spans="4:4">
      <c r="D36" s="145"/>
    </row>
    <row r="37" spans="4:4">
      <c r="D37" s="145"/>
    </row>
  </sheetData>
  <mergeCells count="14">
    <mergeCell ref="P5:P6"/>
    <mergeCell ref="H5:H6"/>
    <mergeCell ref="A2:G3"/>
    <mergeCell ref="I2:O3"/>
    <mergeCell ref="F5:F6"/>
    <mergeCell ref="A1:H1"/>
    <mergeCell ref="I1:O1"/>
    <mergeCell ref="A5:A6"/>
    <mergeCell ref="B5:B6"/>
    <mergeCell ref="C5:C6"/>
    <mergeCell ref="D5:D6"/>
    <mergeCell ref="E5:E6"/>
    <mergeCell ref="G5:G6"/>
    <mergeCell ref="O5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DCE0-912E-49F1-BCDF-9C96E3943334}">
  <sheetPr>
    <tabColor rgb="FF00B050"/>
  </sheetPr>
  <dimension ref="A1:P38"/>
  <sheetViews>
    <sheetView workbookViewId="0">
      <selection activeCell="I30" sqref="I30"/>
    </sheetView>
  </sheetViews>
  <sheetFormatPr baseColWidth="10" defaultRowHeight="12"/>
  <cols>
    <col min="1" max="1" width="24.7109375" customWidth="1"/>
    <col min="2" max="2" width="8.140625" customWidth="1"/>
    <col min="3" max="3" width="8.28515625" bestFit="1" customWidth="1"/>
    <col min="4" max="4" width="9.140625" bestFit="1" customWidth="1"/>
    <col min="5" max="7" width="6.42578125" bestFit="1" customWidth="1"/>
    <col min="9" max="9" width="10" customWidth="1"/>
    <col min="10" max="14" width="8.7109375" bestFit="1" customWidth="1"/>
    <col min="15" max="15" width="19" style="69" bestFit="1" customWidth="1"/>
  </cols>
  <sheetData>
    <row r="1" spans="1:16" ht="23.1" customHeight="1" thickBot="1">
      <c r="A1" s="276" t="s">
        <v>144</v>
      </c>
      <c r="B1" s="276"/>
      <c r="C1" s="276"/>
      <c r="D1" s="276"/>
      <c r="E1" s="276"/>
      <c r="F1" s="276"/>
      <c r="G1" s="276"/>
      <c r="H1" s="283"/>
      <c r="I1" s="260" t="s">
        <v>165</v>
      </c>
      <c r="J1" s="261"/>
      <c r="K1" s="261"/>
      <c r="L1" s="261"/>
      <c r="M1" s="261"/>
      <c r="N1" s="261"/>
      <c r="O1" s="261"/>
      <c r="P1" s="19"/>
    </row>
    <row r="2" spans="1:16" ht="21.6" customHeight="1">
      <c r="A2" s="294" t="s">
        <v>97</v>
      </c>
      <c r="B2" s="294"/>
      <c r="C2" s="294"/>
      <c r="D2" s="294"/>
      <c r="E2" s="294"/>
      <c r="F2" s="294"/>
      <c r="G2" s="294"/>
      <c r="H2" s="294"/>
      <c r="I2" s="84"/>
      <c r="J2" s="292" t="s">
        <v>145</v>
      </c>
      <c r="K2" s="292"/>
      <c r="L2" s="292"/>
      <c r="M2" s="292"/>
      <c r="N2" s="292"/>
      <c r="O2" s="292"/>
      <c r="P2" s="19"/>
    </row>
    <row r="3" spans="1:16" ht="13.5" customHeight="1" thickBot="1">
      <c r="A3" s="295"/>
      <c r="B3" s="295"/>
      <c r="C3" s="295"/>
      <c r="D3" s="295"/>
      <c r="E3" s="295"/>
      <c r="F3" s="295"/>
      <c r="G3" s="295"/>
      <c r="H3" s="295"/>
      <c r="I3" s="85"/>
      <c r="J3" s="293"/>
      <c r="K3" s="293"/>
      <c r="L3" s="293"/>
      <c r="M3" s="293"/>
      <c r="N3" s="293"/>
      <c r="O3" s="293"/>
      <c r="P3" s="19"/>
    </row>
    <row r="4" spans="1:16" ht="13.5" thickBot="1">
      <c r="A4" s="70"/>
      <c r="B4" s="187" t="s">
        <v>38</v>
      </c>
      <c r="C4" s="72" t="s">
        <v>104</v>
      </c>
      <c r="D4" s="72" t="s">
        <v>92</v>
      </c>
      <c r="E4" s="72" t="s">
        <v>101</v>
      </c>
      <c r="F4" s="72" t="s">
        <v>102</v>
      </c>
      <c r="G4" s="72" t="s">
        <v>103</v>
      </c>
      <c r="H4" s="81" t="s">
        <v>88</v>
      </c>
      <c r="I4" s="81" t="s">
        <v>87</v>
      </c>
      <c r="J4" s="21" t="s">
        <v>86</v>
      </c>
      <c r="K4" s="21" t="s">
        <v>85</v>
      </c>
      <c r="L4" s="21" t="s">
        <v>117</v>
      </c>
      <c r="M4" s="21" t="s">
        <v>118</v>
      </c>
      <c r="N4" s="21" t="s">
        <v>119</v>
      </c>
      <c r="O4" s="22"/>
      <c r="P4" s="19"/>
    </row>
    <row r="5" spans="1:16" ht="12.6" customHeight="1">
      <c r="A5" s="277" t="s">
        <v>42</v>
      </c>
      <c r="B5" s="279" t="s">
        <v>70</v>
      </c>
      <c r="C5" s="264" t="s">
        <v>15</v>
      </c>
      <c r="D5" s="281" t="s">
        <v>96</v>
      </c>
      <c r="E5" s="264" t="s">
        <v>120</v>
      </c>
      <c r="F5" s="264" t="s">
        <v>121</v>
      </c>
      <c r="G5" s="264" t="s">
        <v>122</v>
      </c>
      <c r="H5" s="77" t="s">
        <v>81</v>
      </c>
      <c r="I5" s="73" t="s">
        <v>94</v>
      </c>
      <c r="J5" s="24" t="s">
        <v>94</v>
      </c>
      <c r="K5" s="24" t="s">
        <v>94</v>
      </c>
      <c r="L5" s="24" t="s">
        <v>94</v>
      </c>
      <c r="M5" s="24" t="s">
        <v>94</v>
      </c>
      <c r="N5" s="24" t="s">
        <v>94</v>
      </c>
      <c r="O5" s="284" t="s">
        <v>41</v>
      </c>
      <c r="P5" s="286"/>
    </row>
    <row r="6" spans="1:16" ht="13.5" thickBot="1">
      <c r="A6" s="278"/>
      <c r="B6" s="280"/>
      <c r="C6" s="265"/>
      <c r="D6" s="282"/>
      <c r="E6" s="265"/>
      <c r="F6" s="265"/>
      <c r="G6" s="265"/>
      <c r="H6" s="78"/>
      <c r="I6" s="78" t="s">
        <v>123</v>
      </c>
      <c r="J6" s="25" t="s">
        <v>124</v>
      </c>
      <c r="K6" s="25" t="s">
        <v>125</v>
      </c>
      <c r="L6" s="25" t="s">
        <v>126</v>
      </c>
      <c r="M6" s="25" t="s">
        <v>127</v>
      </c>
      <c r="N6" s="25" t="s">
        <v>128</v>
      </c>
      <c r="O6" s="285"/>
      <c r="P6" s="286"/>
    </row>
    <row r="7" spans="1:16" ht="14.25" thickTop="1" thickBot="1">
      <c r="A7" s="71" t="s">
        <v>129</v>
      </c>
      <c r="B7" s="202">
        <v>880</v>
      </c>
      <c r="C7" s="199">
        <v>4</v>
      </c>
      <c r="D7" s="204">
        <v>110</v>
      </c>
      <c r="E7" s="199">
        <v>68</v>
      </c>
      <c r="F7" s="199">
        <v>28</v>
      </c>
      <c r="G7" s="199">
        <v>14</v>
      </c>
      <c r="H7" s="89">
        <v>766</v>
      </c>
      <c r="I7" s="199">
        <v>0</v>
      </c>
      <c r="J7" s="199">
        <v>30</v>
      </c>
      <c r="K7" s="199">
        <v>76</v>
      </c>
      <c r="L7" s="199">
        <v>194</v>
      </c>
      <c r="M7" s="199">
        <v>141</v>
      </c>
      <c r="N7" s="197">
        <v>325</v>
      </c>
      <c r="O7" s="66" t="s">
        <v>25</v>
      </c>
      <c r="P7" s="19"/>
    </row>
    <row r="8" spans="1:16" ht="13.5" thickBot="1">
      <c r="A8" s="71" t="s">
        <v>130</v>
      </c>
      <c r="B8" s="203">
        <v>4644</v>
      </c>
      <c r="C8" s="200">
        <v>22</v>
      </c>
      <c r="D8" s="204">
        <v>870</v>
      </c>
      <c r="E8" s="200">
        <v>252</v>
      </c>
      <c r="F8" s="200">
        <v>437</v>
      </c>
      <c r="G8" s="200">
        <v>181</v>
      </c>
      <c r="H8" s="90">
        <v>3752</v>
      </c>
      <c r="I8" s="200">
        <v>190</v>
      </c>
      <c r="J8" s="200">
        <v>27</v>
      </c>
      <c r="K8" s="200">
        <v>1181</v>
      </c>
      <c r="L8" s="200">
        <v>1452</v>
      </c>
      <c r="M8" s="200">
        <v>223</v>
      </c>
      <c r="N8" s="198">
        <v>679</v>
      </c>
      <c r="O8" s="66" t="s">
        <v>26</v>
      </c>
      <c r="P8" s="19"/>
    </row>
    <row r="9" spans="1:16" ht="13.5" thickBot="1">
      <c r="A9" s="71" t="s">
        <v>131</v>
      </c>
      <c r="B9" s="203">
        <v>8400</v>
      </c>
      <c r="C9" s="200">
        <v>53</v>
      </c>
      <c r="D9" s="204">
        <v>1623</v>
      </c>
      <c r="E9" s="200">
        <v>1113</v>
      </c>
      <c r="F9" s="200">
        <v>443</v>
      </c>
      <c r="G9" s="200">
        <v>67</v>
      </c>
      <c r="H9" s="90">
        <v>6724</v>
      </c>
      <c r="I9" s="200">
        <v>88</v>
      </c>
      <c r="J9" s="200">
        <v>3212</v>
      </c>
      <c r="K9" s="200">
        <v>1291</v>
      </c>
      <c r="L9" s="200">
        <v>1176</v>
      </c>
      <c r="M9" s="200">
        <v>662</v>
      </c>
      <c r="N9" s="198">
        <v>295</v>
      </c>
      <c r="O9" s="66" t="s">
        <v>27</v>
      </c>
      <c r="P9" s="19"/>
    </row>
    <row r="10" spans="1:16" ht="13.5" thickBot="1">
      <c r="A10" s="71" t="s">
        <v>132</v>
      </c>
      <c r="B10" s="203">
        <v>4993</v>
      </c>
      <c r="C10" s="200">
        <v>20</v>
      </c>
      <c r="D10" s="204">
        <v>678</v>
      </c>
      <c r="E10" s="200">
        <v>511</v>
      </c>
      <c r="F10" s="200">
        <v>164</v>
      </c>
      <c r="G10" s="200">
        <v>3</v>
      </c>
      <c r="H10" s="90">
        <v>4295</v>
      </c>
      <c r="I10" s="200">
        <v>161</v>
      </c>
      <c r="J10" s="200">
        <v>622</v>
      </c>
      <c r="K10" s="200">
        <v>974</v>
      </c>
      <c r="L10" s="200">
        <v>875</v>
      </c>
      <c r="M10" s="200">
        <v>534</v>
      </c>
      <c r="N10" s="198">
        <v>1129</v>
      </c>
      <c r="O10" s="66" t="s">
        <v>28</v>
      </c>
      <c r="P10" s="19"/>
    </row>
    <row r="11" spans="1:16" ht="13.5" thickBot="1">
      <c r="A11" s="71" t="s">
        <v>133</v>
      </c>
      <c r="B11" s="203">
        <v>6182</v>
      </c>
      <c r="C11" s="200">
        <v>3</v>
      </c>
      <c r="D11" s="204">
        <v>705</v>
      </c>
      <c r="E11" s="200">
        <v>626</v>
      </c>
      <c r="F11" s="200">
        <v>70</v>
      </c>
      <c r="G11" s="200">
        <v>9</v>
      </c>
      <c r="H11" s="90">
        <v>5474</v>
      </c>
      <c r="I11" s="200">
        <v>106</v>
      </c>
      <c r="J11" s="200">
        <v>361</v>
      </c>
      <c r="K11" s="200">
        <v>879</v>
      </c>
      <c r="L11" s="200">
        <v>1495</v>
      </c>
      <c r="M11" s="200">
        <v>1604</v>
      </c>
      <c r="N11" s="198">
        <v>1029</v>
      </c>
      <c r="O11" s="66" t="s">
        <v>29</v>
      </c>
      <c r="P11" s="19"/>
    </row>
    <row r="12" spans="1:16" ht="13.5" thickBot="1">
      <c r="A12" s="71" t="s">
        <v>134</v>
      </c>
      <c r="B12" s="203">
        <v>5346</v>
      </c>
      <c r="C12" s="200">
        <v>8</v>
      </c>
      <c r="D12" s="204">
        <v>1703</v>
      </c>
      <c r="E12" s="200">
        <v>927</v>
      </c>
      <c r="F12" s="200">
        <v>429</v>
      </c>
      <c r="G12" s="200">
        <v>347</v>
      </c>
      <c r="H12" s="90">
        <v>3635</v>
      </c>
      <c r="I12" s="200">
        <v>22</v>
      </c>
      <c r="J12" s="200">
        <v>394</v>
      </c>
      <c r="K12" s="200">
        <v>396</v>
      </c>
      <c r="L12" s="200">
        <v>1027</v>
      </c>
      <c r="M12" s="200">
        <v>527</v>
      </c>
      <c r="N12" s="198">
        <v>1269</v>
      </c>
      <c r="O12" s="66" t="s">
        <v>30</v>
      </c>
      <c r="P12" s="19"/>
    </row>
    <row r="13" spans="1:16" ht="13.5" thickBot="1">
      <c r="A13" s="71" t="s">
        <v>135</v>
      </c>
      <c r="B13" s="203">
        <v>1261</v>
      </c>
      <c r="C13" s="200">
        <v>3</v>
      </c>
      <c r="D13" s="204">
        <v>358</v>
      </c>
      <c r="E13" s="200">
        <v>144</v>
      </c>
      <c r="F13" s="200">
        <v>115</v>
      </c>
      <c r="G13" s="200">
        <v>99</v>
      </c>
      <c r="H13" s="90">
        <v>900</v>
      </c>
      <c r="I13" s="200">
        <v>5</v>
      </c>
      <c r="J13" s="200">
        <v>106</v>
      </c>
      <c r="K13" s="200">
        <v>200</v>
      </c>
      <c r="L13" s="200">
        <v>259</v>
      </c>
      <c r="M13" s="200">
        <v>113</v>
      </c>
      <c r="N13" s="198">
        <v>217</v>
      </c>
      <c r="O13" s="66" t="s">
        <v>31</v>
      </c>
      <c r="P13" s="19"/>
    </row>
    <row r="14" spans="1:16" ht="13.5" thickBot="1">
      <c r="A14" s="71" t="s">
        <v>136</v>
      </c>
      <c r="B14" s="203">
        <v>6672</v>
      </c>
      <c r="C14" s="200">
        <v>137</v>
      </c>
      <c r="D14" s="204">
        <v>771</v>
      </c>
      <c r="E14" s="200">
        <v>382</v>
      </c>
      <c r="F14" s="200">
        <v>255</v>
      </c>
      <c r="G14" s="200">
        <v>134</v>
      </c>
      <c r="H14" s="90">
        <v>5764</v>
      </c>
      <c r="I14" s="200">
        <v>5</v>
      </c>
      <c r="J14" s="200">
        <v>93</v>
      </c>
      <c r="K14" s="200">
        <v>157</v>
      </c>
      <c r="L14" s="200">
        <v>1781</v>
      </c>
      <c r="M14" s="200">
        <v>3261</v>
      </c>
      <c r="N14" s="198">
        <v>467</v>
      </c>
      <c r="O14" s="66" t="s">
        <v>32</v>
      </c>
      <c r="P14" s="19"/>
    </row>
    <row r="15" spans="1:16" ht="13.5" thickBot="1">
      <c r="A15" s="71" t="s">
        <v>137</v>
      </c>
      <c r="B15" s="203">
        <v>45189</v>
      </c>
      <c r="C15" s="200">
        <v>31</v>
      </c>
      <c r="D15" s="204">
        <v>8626</v>
      </c>
      <c r="E15" s="200">
        <v>4536</v>
      </c>
      <c r="F15" s="200">
        <v>3341</v>
      </c>
      <c r="G15" s="200">
        <v>749</v>
      </c>
      <c r="H15" s="90">
        <v>36532</v>
      </c>
      <c r="I15" s="200">
        <v>8</v>
      </c>
      <c r="J15" s="200">
        <v>1714</v>
      </c>
      <c r="K15" s="200">
        <v>7892</v>
      </c>
      <c r="L15" s="200">
        <v>13335</v>
      </c>
      <c r="M15" s="200">
        <v>6275</v>
      </c>
      <c r="N15" s="198">
        <v>7308</v>
      </c>
      <c r="O15" s="66" t="s">
        <v>33</v>
      </c>
      <c r="P15" s="19"/>
    </row>
    <row r="16" spans="1:16" ht="13.5" thickBot="1">
      <c r="A16" s="71" t="s">
        <v>138</v>
      </c>
      <c r="B16" s="203">
        <v>96103</v>
      </c>
      <c r="C16" s="200">
        <v>133</v>
      </c>
      <c r="D16" s="204">
        <v>4775</v>
      </c>
      <c r="E16" s="200">
        <v>2885</v>
      </c>
      <c r="F16" s="200">
        <v>1576</v>
      </c>
      <c r="G16" s="200">
        <v>314</v>
      </c>
      <c r="H16" s="90">
        <v>91195</v>
      </c>
      <c r="I16" s="200">
        <v>48</v>
      </c>
      <c r="J16" s="200">
        <v>798</v>
      </c>
      <c r="K16" s="200">
        <v>7591</v>
      </c>
      <c r="L16" s="200">
        <v>23116</v>
      </c>
      <c r="M16" s="200">
        <v>43576</v>
      </c>
      <c r="N16" s="198">
        <v>16066</v>
      </c>
      <c r="O16" s="66" t="s">
        <v>34</v>
      </c>
      <c r="P16" s="19"/>
    </row>
    <row r="17" spans="1:16" ht="13.5" thickBot="1">
      <c r="A17" s="71" t="s">
        <v>139</v>
      </c>
      <c r="B17" s="203">
        <v>16835</v>
      </c>
      <c r="C17" s="200">
        <v>189</v>
      </c>
      <c r="D17" s="204">
        <v>4069</v>
      </c>
      <c r="E17" s="200">
        <v>2373</v>
      </c>
      <c r="F17" s="200">
        <v>1479</v>
      </c>
      <c r="G17" s="200">
        <v>217</v>
      </c>
      <c r="H17" s="90">
        <v>12577</v>
      </c>
      <c r="I17" s="200">
        <v>7</v>
      </c>
      <c r="J17" s="200">
        <v>316</v>
      </c>
      <c r="K17" s="200">
        <v>1059</v>
      </c>
      <c r="L17" s="200">
        <v>1714</v>
      </c>
      <c r="M17" s="200">
        <v>1914</v>
      </c>
      <c r="N17" s="198">
        <v>7567</v>
      </c>
      <c r="O17" s="66" t="s">
        <v>35</v>
      </c>
      <c r="P17" s="19"/>
    </row>
    <row r="18" spans="1:16" ht="13.5" thickBot="1">
      <c r="A18" s="71" t="s">
        <v>140</v>
      </c>
      <c r="B18" s="203">
        <v>4243</v>
      </c>
      <c r="C18" s="200">
        <v>0</v>
      </c>
      <c r="D18" s="204">
        <v>881</v>
      </c>
      <c r="E18" s="200">
        <v>469</v>
      </c>
      <c r="F18" s="200">
        <v>366</v>
      </c>
      <c r="G18" s="200">
        <v>46</v>
      </c>
      <c r="H18" s="90">
        <v>3362</v>
      </c>
      <c r="I18" s="200">
        <v>14</v>
      </c>
      <c r="J18" s="200">
        <v>138</v>
      </c>
      <c r="K18" s="200">
        <v>333</v>
      </c>
      <c r="L18" s="200">
        <v>1634</v>
      </c>
      <c r="M18" s="200">
        <v>830</v>
      </c>
      <c r="N18" s="198">
        <v>413</v>
      </c>
      <c r="O18" s="66" t="s">
        <v>36</v>
      </c>
      <c r="P18" s="19"/>
    </row>
    <row r="19" spans="1:16" ht="13.5" thickBot="1">
      <c r="A19" s="71" t="s">
        <v>51</v>
      </c>
      <c r="B19" s="203">
        <v>1151</v>
      </c>
      <c r="C19" s="200">
        <v>0</v>
      </c>
      <c r="D19" s="204">
        <v>420</v>
      </c>
      <c r="E19" s="200">
        <v>219</v>
      </c>
      <c r="F19" s="200">
        <v>137</v>
      </c>
      <c r="G19" s="200">
        <v>64</v>
      </c>
      <c r="H19" s="90">
        <v>731</v>
      </c>
      <c r="I19" s="200">
        <v>45</v>
      </c>
      <c r="J19" s="200">
        <v>196</v>
      </c>
      <c r="K19" s="200">
        <v>154</v>
      </c>
      <c r="L19" s="200">
        <v>192</v>
      </c>
      <c r="M19" s="200">
        <v>94</v>
      </c>
      <c r="N19" s="198">
        <v>50</v>
      </c>
      <c r="O19" s="66" t="s">
        <v>168</v>
      </c>
      <c r="P19" s="19"/>
    </row>
    <row r="20" spans="1:16" ht="13.5" thickBot="1">
      <c r="A20" s="71" t="s">
        <v>141</v>
      </c>
      <c r="B20" s="203">
        <v>10690</v>
      </c>
      <c r="C20" s="200">
        <v>619</v>
      </c>
      <c r="D20" s="204">
        <v>2309</v>
      </c>
      <c r="E20" s="200">
        <v>1537</v>
      </c>
      <c r="F20" s="200">
        <v>547</v>
      </c>
      <c r="G20" s="200">
        <v>225</v>
      </c>
      <c r="H20" s="149">
        <v>7762</v>
      </c>
      <c r="I20" s="200">
        <v>116</v>
      </c>
      <c r="J20" s="200">
        <v>472</v>
      </c>
      <c r="K20" s="200">
        <v>712</v>
      </c>
      <c r="L20" s="200">
        <v>2685</v>
      </c>
      <c r="M20" s="200">
        <v>2561</v>
      </c>
      <c r="N20" s="198">
        <v>1216</v>
      </c>
      <c r="O20" s="66" t="s">
        <v>37</v>
      </c>
      <c r="P20" s="19"/>
    </row>
    <row r="21" spans="1:16" ht="13.5" thickBot="1">
      <c r="A21" s="146" t="s">
        <v>70</v>
      </c>
      <c r="B21" s="206">
        <v>212589</v>
      </c>
      <c r="C21" s="207">
        <v>1222</v>
      </c>
      <c r="D21" s="208">
        <v>27898</v>
      </c>
      <c r="E21" s="207">
        <v>16042</v>
      </c>
      <c r="F21" s="207">
        <v>9387</v>
      </c>
      <c r="G21" s="207">
        <v>2469</v>
      </c>
      <c r="H21" s="205">
        <v>183469</v>
      </c>
      <c r="I21" s="207">
        <v>815</v>
      </c>
      <c r="J21" s="207">
        <v>8479</v>
      </c>
      <c r="K21" s="207">
        <v>22895</v>
      </c>
      <c r="L21" s="207">
        <v>50935</v>
      </c>
      <c r="M21" s="207">
        <v>62315</v>
      </c>
      <c r="N21" s="209">
        <v>38030</v>
      </c>
      <c r="O21" s="67" t="s">
        <v>38</v>
      </c>
      <c r="P21" s="19"/>
    </row>
    <row r="22" spans="1:16" ht="18.75">
      <c r="A22" s="19"/>
      <c r="B22" s="19"/>
      <c r="C22" s="19"/>
      <c r="D22" s="19"/>
      <c r="E22" s="201"/>
      <c r="F22" s="19"/>
      <c r="G22" s="201"/>
      <c r="H22" s="19"/>
      <c r="I22" s="19"/>
      <c r="J22" s="201"/>
      <c r="K22" s="201"/>
      <c r="L22" s="19"/>
      <c r="M22" s="19"/>
      <c r="N22" s="19"/>
      <c r="O22" s="68"/>
      <c r="P22" s="23"/>
    </row>
    <row r="23" spans="1:16">
      <c r="H23" s="145"/>
    </row>
    <row r="24" spans="1:16">
      <c r="D24" s="145"/>
      <c r="H24" s="145"/>
    </row>
    <row r="25" spans="1:16">
      <c r="D25" s="145"/>
      <c r="H25" s="145"/>
    </row>
    <row r="26" spans="1:16">
      <c r="D26" s="145"/>
      <c r="H26" s="145"/>
    </row>
    <row r="27" spans="1:16">
      <c r="D27" s="145"/>
      <c r="H27" s="145"/>
    </row>
    <row r="28" spans="1:16">
      <c r="D28" s="145"/>
      <c r="H28" s="145"/>
    </row>
    <row r="29" spans="1:16">
      <c r="D29" s="145"/>
      <c r="H29" s="145"/>
    </row>
    <row r="30" spans="1:16">
      <c r="D30" s="145"/>
      <c r="H30" s="145"/>
    </row>
    <row r="31" spans="1:16">
      <c r="D31" s="145"/>
      <c r="H31" s="145"/>
    </row>
    <row r="32" spans="1:16">
      <c r="D32" s="145"/>
      <c r="H32" s="145"/>
    </row>
    <row r="33" spans="4:8">
      <c r="D33" s="145"/>
      <c r="H33" s="145"/>
    </row>
    <row r="34" spans="4:8">
      <c r="D34" s="145"/>
      <c r="H34" s="145"/>
    </row>
    <row r="35" spans="4:8">
      <c r="D35" s="145"/>
      <c r="H35" s="145"/>
    </row>
    <row r="36" spans="4:8">
      <c r="D36" s="145"/>
      <c r="H36" s="145"/>
    </row>
    <row r="37" spans="4:8">
      <c r="D37" s="145"/>
      <c r="H37" s="145"/>
    </row>
    <row r="38" spans="4:8">
      <c r="H38" s="145"/>
    </row>
  </sheetData>
  <mergeCells count="13">
    <mergeCell ref="P5:P6"/>
    <mergeCell ref="J2:O3"/>
    <mergeCell ref="I1:O1"/>
    <mergeCell ref="A2:H3"/>
    <mergeCell ref="F5:F6"/>
    <mergeCell ref="A1:H1"/>
    <mergeCell ref="A5:A6"/>
    <mergeCell ref="B5:B6"/>
    <mergeCell ref="C5:C6"/>
    <mergeCell ref="D5:D6"/>
    <mergeCell ref="E5:E6"/>
    <mergeCell ref="G5:G6"/>
    <mergeCell ref="O5:O6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M30"/>
  <sheetViews>
    <sheetView zoomScaleNormal="100" workbookViewId="0">
      <selection activeCell="G1" sqref="G1:M1"/>
    </sheetView>
  </sheetViews>
  <sheetFormatPr baseColWidth="10" defaultColWidth="11.140625" defaultRowHeight="12" customHeight="1"/>
  <cols>
    <col min="1" max="1" width="19.85546875" style="18" bestFit="1" customWidth="1"/>
    <col min="2" max="3" width="10" style="18" customWidth="1"/>
    <col min="4" max="4" width="12" style="18" bestFit="1" customWidth="1"/>
    <col min="5" max="6" width="8" style="18" bestFit="1" customWidth="1"/>
    <col min="7" max="7" width="11.5703125" style="18" customWidth="1"/>
    <col min="8" max="10" width="8" style="18" bestFit="1" customWidth="1"/>
    <col min="11" max="11" width="8.28515625" style="18" bestFit="1" customWidth="1"/>
    <col min="12" max="12" width="9.85546875" style="18" customWidth="1"/>
    <col min="13" max="13" width="15.5703125" style="18" bestFit="1" customWidth="1"/>
    <col min="14" max="14" width="12.7109375" style="18" customWidth="1"/>
    <col min="15" max="16" width="23.140625" style="18" customWidth="1"/>
    <col min="17" max="16384" width="11.140625" style="18"/>
  </cols>
  <sheetData>
    <row r="1" spans="1:13" ht="67.5" customHeight="1">
      <c r="A1" s="296" t="s">
        <v>159</v>
      </c>
      <c r="B1" s="296"/>
      <c r="C1" s="296"/>
      <c r="D1" s="296"/>
      <c r="E1" s="296"/>
      <c r="F1" s="296"/>
      <c r="G1" s="297" t="s">
        <v>105</v>
      </c>
      <c r="H1" s="297"/>
      <c r="I1" s="297"/>
      <c r="J1" s="297"/>
      <c r="K1" s="297"/>
      <c r="L1" s="297"/>
      <c r="M1" s="297"/>
    </row>
    <row r="2" spans="1:13" ht="12" customHeight="1">
      <c r="A2" s="298" t="s">
        <v>94</v>
      </c>
      <c r="B2" s="150" t="s">
        <v>38</v>
      </c>
      <c r="C2" s="150" t="s">
        <v>160</v>
      </c>
      <c r="D2" s="54" t="s">
        <v>65</v>
      </c>
      <c r="E2" s="301" t="s">
        <v>64</v>
      </c>
      <c r="F2" s="301" t="s">
        <v>63</v>
      </c>
      <c r="G2" s="301" t="s">
        <v>62</v>
      </c>
      <c r="H2" s="301" t="s">
        <v>61</v>
      </c>
      <c r="I2" s="301" t="s">
        <v>60</v>
      </c>
      <c r="J2" s="301" t="s">
        <v>59</v>
      </c>
      <c r="K2" s="301" t="s">
        <v>58</v>
      </c>
      <c r="L2" s="54" t="s">
        <v>107</v>
      </c>
      <c r="M2" s="300" t="s">
        <v>106</v>
      </c>
    </row>
    <row r="3" spans="1:13" ht="22.5" customHeight="1">
      <c r="A3" s="299"/>
      <c r="B3" s="55" t="s">
        <v>3</v>
      </c>
      <c r="C3" s="76" t="s">
        <v>164</v>
      </c>
      <c r="D3" s="156" t="s">
        <v>69</v>
      </c>
      <c r="E3" s="302"/>
      <c r="F3" s="302"/>
      <c r="G3" s="302"/>
      <c r="H3" s="302"/>
      <c r="I3" s="302"/>
      <c r="J3" s="302"/>
      <c r="K3" s="302"/>
      <c r="L3" s="56" t="s">
        <v>68</v>
      </c>
      <c r="M3" s="300"/>
    </row>
    <row r="4" spans="1:13" ht="12" customHeight="1">
      <c r="A4" s="59" t="s">
        <v>108</v>
      </c>
      <c r="B4" s="165">
        <f>C4+D4+E4+F4+G4+H4+I4+J4+K4+L4</f>
        <v>90520</v>
      </c>
      <c r="C4" s="157">
        <v>50</v>
      </c>
      <c r="D4" s="151">
        <v>855</v>
      </c>
      <c r="E4" s="151">
        <v>11625</v>
      </c>
      <c r="F4" s="151">
        <v>13607</v>
      </c>
      <c r="G4" s="151">
        <v>19203</v>
      </c>
      <c r="H4" s="163">
        <v>19337</v>
      </c>
      <c r="I4" s="151">
        <v>13340</v>
      </c>
      <c r="J4" s="151">
        <v>8647</v>
      </c>
      <c r="K4" s="151">
        <v>3700</v>
      </c>
      <c r="L4" s="159">
        <v>156</v>
      </c>
      <c r="M4" s="57" t="s">
        <v>98</v>
      </c>
    </row>
    <row r="5" spans="1:13" ht="12" customHeight="1">
      <c r="A5" s="52" t="s">
        <v>109</v>
      </c>
      <c r="B5" s="165">
        <f t="shared" ref="B5:B16" si="0">C5+D5+E5+F5+G5+H5+I5+J5+K5+L5</f>
        <v>139243</v>
      </c>
      <c r="C5" s="158">
        <v>21</v>
      </c>
      <c r="D5" s="152">
        <v>82</v>
      </c>
      <c r="E5" s="152">
        <v>11510</v>
      </c>
      <c r="F5" s="152">
        <v>26159</v>
      </c>
      <c r="G5" s="152">
        <v>27133</v>
      </c>
      <c r="H5" s="154">
        <v>22537</v>
      </c>
      <c r="I5" s="152">
        <v>27162</v>
      </c>
      <c r="J5" s="152">
        <v>18521</v>
      </c>
      <c r="K5" s="152">
        <v>5592</v>
      </c>
      <c r="L5" s="160">
        <v>526</v>
      </c>
      <c r="M5" s="57" t="s">
        <v>99</v>
      </c>
    </row>
    <row r="6" spans="1:13" ht="12" customHeight="1">
      <c r="A6" s="52" t="s">
        <v>110</v>
      </c>
      <c r="B6" s="165">
        <f t="shared" si="0"/>
        <v>100014</v>
      </c>
      <c r="C6" s="158">
        <v>74</v>
      </c>
      <c r="D6" s="152">
        <v>14</v>
      </c>
      <c r="E6" s="152">
        <v>4876</v>
      </c>
      <c r="F6" s="152">
        <v>10215</v>
      </c>
      <c r="G6" s="152">
        <v>20194</v>
      </c>
      <c r="H6" s="154">
        <v>23365</v>
      </c>
      <c r="I6" s="152">
        <v>17045</v>
      </c>
      <c r="J6" s="152">
        <v>15858</v>
      </c>
      <c r="K6" s="152">
        <v>7634</v>
      </c>
      <c r="L6" s="160">
        <v>739</v>
      </c>
      <c r="M6" s="57" t="s">
        <v>100</v>
      </c>
    </row>
    <row r="7" spans="1:13" ht="12" customHeight="1">
      <c r="A7" s="52" t="s">
        <v>111</v>
      </c>
      <c r="B7" s="165">
        <f t="shared" si="0"/>
        <v>65981</v>
      </c>
      <c r="C7" s="158">
        <v>9</v>
      </c>
      <c r="D7" s="152">
        <v>5</v>
      </c>
      <c r="E7" s="152">
        <v>1724</v>
      </c>
      <c r="F7" s="152">
        <v>3989</v>
      </c>
      <c r="G7" s="152">
        <v>6704</v>
      </c>
      <c r="H7" s="154">
        <v>12554</v>
      </c>
      <c r="I7" s="152">
        <v>17819</v>
      </c>
      <c r="J7" s="152">
        <v>13739</v>
      </c>
      <c r="K7" s="152">
        <v>6858</v>
      </c>
      <c r="L7" s="160">
        <v>2580</v>
      </c>
      <c r="M7" s="57" t="s">
        <v>85</v>
      </c>
    </row>
    <row r="8" spans="1:13" ht="12" customHeight="1">
      <c r="A8" s="52" t="s">
        <v>112</v>
      </c>
      <c r="B8" s="165">
        <f t="shared" si="0"/>
        <v>47035</v>
      </c>
      <c r="C8" s="158">
        <v>5</v>
      </c>
      <c r="D8" s="152">
        <v>12</v>
      </c>
      <c r="E8" s="152">
        <v>306</v>
      </c>
      <c r="F8" s="152">
        <v>1044</v>
      </c>
      <c r="G8" s="152">
        <v>2888</v>
      </c>
      <c r="H8" s="154">
        <v>4298</v>
      </c>
      <c r="I8" s="152">
        <v>4392</v>
      </c>
      <c r="J8" s="152">
        <v>8856</v>
      </c>
      <c r="K8" s="152">
        <v>18529</v>
      </c>
      <c r="L8" s="160">
        <v>6705</v>
      </c>
      <c r="M8" s="57" t="s">
        <v>86</v>
      </c>
    </row>
    <row r="9" spans="1:13" ht="12" customHeight="1">
      <c r="A9" s="52" t="s">
        <v>113</v>
      </c>
      <c r="B9" s="165">
        <f t="shared" si="0"/>
        <v>21787</v>
      </c>
      <c r="C9" s="158">
        <v>0</v>
      </c>
      <c r="D9" s="152">
        <v>7</v>
      </c>
      <c r="E9" s="152">
        <v>106</v>
      </c>
      <c r="F9" s="152">
        <v>291</v>
      </c>
      <c r="G9" s="152">
        <v>650</v>
      </c>
      <c r="H9" s="154">
        <v>1790</v>
      </c>
      <c r="I9" s="152">
        <v>3462</v>
      </c>
      <c r="J9" s="152">
        <v>3873</v>
      </c>
      <c r="K9" s="152">
        <v>6180</v>
      </c>
      <c r="L9" s="160">
        <v>5428</v>
      </c>
      <c r="M9" s="57" t="s">
        <v>87</v>
      </c>
    </row>
    <row r="10" spans="1:13" ht="12" customHeight="1">
      <c r="A10" s="53" t="s">
        <v>81</v>
      </c>
      <c r="B10" s="165">
        <f t="shared" si="0"/>
        <v>464580</v>
      </c>
      <c r="C10" s="153">
        <f>SUM(C4:C9)</f>
        <v>159</v>
      </c>
      <c r="D10" s="153">
        <f t="shared" ref="D10:L10" si="1">SUM(D4:D9)</f>
        <v>975</v>
      </c>
      <c r="E10" s="153">
        <f t="shared" si="1"/>
        <v>30147</v>
      </c>
      <c r="F10" s="153">
        <f t="shared" si="1"/>
        <v>55305</v>
      </c>
      <c r="G10" s="153">
        <f t="shared" si="1"/>
        <v>76772</v>
      </c>
      <c r="H10" s="164">
        <f t="shared" si="1"/>
        <v>83881</v>
      </c>
      <c r="I10" s="153">
        <f t="shared" si="1"/>
        <v>83220</v>
      </c>
      <c r="J10" s="153">
        <f t="shared" si="1"/>
        <v>69494</v>
      </c>
      <c r="K10" s="153">
        <f t="shared" si="1"/>
        <v>48493</v>
      </c>
      <c r="L10" s="161">
        <f t="shared" si="1"/>
        <v>16134</v>
      </c>
      <c r="M10" s="57" t="s">
        <v>88</v>
      </c>
    </row>
    <row r="11" spans="1:13" ht="12" customHeight="1">
      <c r="A11" s="52" t="s">
        <v>158</v>
      </c>
      <c r="B11" s="165">
        <f t="shared" si="0"/>
        <v>13581</v>
      </c>
      <c r="C11" s="158">
        <v>4</v>
      </c>
      <c r="D11" s="152">
        <v>6</v>
      </c>
      <c r="E11" s="152">
        <v>5516</v>
      </c>
      <c r="F11" s="152">
        <v>4729</v>
      </c>
      <c r="G11" s="152">
        <v>2202</v>
      </c>
      <c r="H11" s="154">
        <v>796</v>
      </c>
      <c r="I11" s="152">
        <v>223</v>
      </c>
      <c r="J11" s="152">
        <v>82</v>
      </c>
      <c r="K11" s="152">
        <v>22</v>
      </c>
      <c r="L11" s="160">
        <v>1</v>
      </c>
      <c r="M11" s="57" t="s">
        <v>103</v>
      </c>
    </row>
    <row r="12" spans="1:13" ht="12" customHeight="1">
      <c r="A12" s="52" t="s">
        <v>157</v>
      </c>
      <c r="B12" s="165">
        <f t="shared" si="0"/>
        <v>37087</v>
      </c>
      <c r="C12" s="158">
        <v>8</v>
      </c>
      <c r="D12" s="152">
        <v>102</v>
      </c>
      <c r="E12" s="152">
        <v>5443</v>
      </c>
      <c r="F12" s="152">
        <v>8499</v>
      </c>
      <c r="G12" s="152">
        <v>7996</v>
      </c>
      <c r="H12" s="154">
        <v>6555</v>
      </c>
      <c r="I12" s="152">
        <v>4386</v>
      </c>
      <c r="J12" s="152">
        <v>2730</v>
      </c>
      <c r="K12" s="152">
        <v>1174</v>
      </c>
      <c r="L12" s="160">
        <v>194</v>
      </c>
      <c r="M12" s="57" t="s">
        <v>102</v>
      </c>
    </row>
    <row r="13" spans="1:13" ht="12" customHeight="1">
      <c r="A13" s="52" t="s">
        <v>156</v>
      </c>
      <c r="B13" s="165">
        <f t="shared" si="0"/>
        <v>55260</v>
      </c>
      <c r="C13" s="158">
        <v>36</v>
      </c>
      <c r="D13" s="152">
        <v>1310</v>
      </c>
      <c r="E13" s="152">
        <v>5197</v>
      </c>
      <c r="F13" s="152">
        <v>7587</v>
      </c>
      <c r="G13" s="152">
        <v>8598</v>
      </c>
      <c r="H13" s="154">
        <v>9215</v>
      </c>
      <c r="I13" s="152">
        <v>7909</v>
      </c>
      <c r="J13" s="152">
        <v>6662</v>
      </c>
      <c r="K13" s="152">
        <v>5157</v>
      </c>
      <c r="L13" s="160">
        <v>3589</v>
      </c>
      <c r="M13" s="57" t="s">
        <v>101</v>
      </c>
    </row>
    <row r="14" spans="1:13" ht="12" customHeight="1">
      <c r="A14" s="53" t="s">
        <v>96</v>
      </c>
      <c r="B14" s="165">
        <f t="shared" si="0"/>
        <v>105928</v>
      </c>
      <c r="C14" s="153">
        <f>SUM(C11:C13)</f>
        <v>48</v>
      </c>
      <c r="D14" s="153">
        <f t="shared" ref="D14:L14" si="2">SUM(D11:D13)</f>
        <v>1418</v>
      </c>
      <c r="E14" s="153">
        <f t="shared" si="2"/>
        <v>16156</v>
      </c>
      <c r="F14" s="153">
        <f t="shared" si="2"/>
        <v>20815</v>
      </c>
      <c r="G14" s="153">
        <f t="shared" si="2"/>
        <v>18796</v>
      </c>
      <c r="H14" s="164">
        <f t="shared" si="2"/>
        <v>16566</v>
      </c>
      <c r="I14" s="153">
        <f t="shared" si="2"/>
        <v>12518</v>
      </c>
      <c r="J14" s="153">
        <f t="shared" si="2"/>
        <v>9474</v>
      </c>
      <c r="K14" s="153">
        <f t="shared" si="2"/>
        <v>6353</v>
      </c>
      <c r="L14" s="161">
        <f t="shared" si="2"/>
        <v>3784</v>
      </c>
      <c r="M14" s="57" t="s">
        <v>92</v>
      </c>
    </row>
    <row r="15" spans="1:13" ht="12" customHeight="1">
      <c r="A15" s="58" t="s">
        <v>15</v>
      </c>
      <c r="B15" s="165">
        <f t="shared" si="0"/>
        <v>19182</v>
      </c>
      <c r="C15" s="158">
        <v>15702</v>
      </c>
      <c r="D15" s="158">
        <v>401</v>
      </c>
      <c r="E15" s="158">
        <v>145</v>
      </c>
      <c r="F15" s="158">
        <v>261</v>
      </c>
      <c r="G15" s="158">
        <v>300</v>
      </c>
      <c r="H15" s="155">
        <v>618</v>
      </c>
      <c r="I15" s="158">
        <v>283</v>
      </c>
      <c r="J15" s="158">
        <v>320</v>
      </c>
      <c r="K15" s="152">
        <v>275</v>
      </c>
      <c r="L15" s="162">
        <v>877</v>
      </c>
      <c r="M15" s="57" t="s">
        <v>104</v>
      </c>
    </row>
    <row r="16" spans="1:13" ht="12" customHeight="1">
      <c r="A16" s="36" t="s">
        <v>70</v>
      </c>
      <c r="B16" s="169">
        <f t="shared" si="0"/>
        <v>589690</v>
      </c>
      <c r="C16" s="170">
        <f>C10+C14+C15</f>
        <v>15909</v>
      </c>
      <c r="D16" s="170">
        <f t="shared" ref="D16:L16" si="3">D10+D14+D15</f>
        <v>2794</v>
      </c>
      <c r="E16" s="170">
        <f t="shared" si="3"/>
        <v>46448</v>
      </c>
      <c r="F16" s="170">
        <f t="shared" si="3"/>
        <v>76381</v>
      </c>
      <c r="G16" s="170">
        <f t="shared" si="3"/>
        <v>95868</v>
      </c>
      <c r="H16" s="171">
        <f t="shared" si="3"/>
        <v>101065</v>
      </c>
      <c r="I16" s="170">
        <f t="shared" si="3"/>
        <v>96021</v>
      </c>
      <c r="J16" s="170">
        <f t="shared" si="3"/>
        <v>79288</v>
      </c>
      <c r="K16" s="170">
        <f t="shared" si="3"/>
        <v>55121</v>
      </c>
      <c r="L16" s="172">
        <f t="shared" si="3"/>
        <v>20795</v>
      </c>
      <c r="M16" s="173" t="s">
        <v>38</v>
      </c>
    </row>
    <row r="18" spans="2:12" ht="12" customHeight="1">
      <c r="B18" s="166"/>
      <c r="C18" s="166"/>
      <c r="E18" s="166"/>
      <c r="F18" s="166"/>
      <c r="G18" s="166"/>
      <c r="J18" s="166"/>
      <c r="K18" s="166"/>
      <c r="L18" s="166"/>
    </row>
    <row r="19" spans="2:12" ht="12" customHeight="1">
      <c r="B19" s="166"/>
      <c r="C19" s="166"/>
      <c r="E19" s="166"/>
      <c r="F19" s="166"/>
      <c r="G19" s="166"/>
      <c r="J19" s="166"/>
      <c r="K19" s="166"/>
      <c r="L19" s="166"/>
    </row>
    <row r="20" spans="2:12" ht="12" customHeight="1">
      <c r="B20" s="166"/>
      <c r="C20" s="166"/>
      <c r="E20" s="166"/>
      <c r="F20" s="166"/>
      <c r="G20" s="166"/>
      <c r="J20" s="166"/>
      <c r="K20" s="166"/>
      <c r="L20" s="166"/>
    </row>
    <row r="21" spans="2:12" ht="12" customHeight="1">
      <c r="B21" s="166"/>
      <c r="C21" s="166"/>
      <c r="E21" s="166"/>
      <c r="F21" s="166"/>
      <c r="G21" s="166"/>
      <c r="J21" s="166"/>
      <c r="K21" s="166"/>
      <c r="L21" s="166"/>
    </row>
    <row r="22" spans="2:12" ht="12" customHeight="1">
      <c r="B22" s="166"/>
      <c r="C22" s="166"/>
      <c r="E22" s="166"/>
      <c r="F22" s="166"/>
      <c r="G22" s="166"/>
      <c r="J22" s="166"/>
      <c r="K22" s="166"/>
      <c r="L22" s="166"/>
    </row>
    <row r="23" spans="2:12" ht="12" customHeight="1">
      <c r="B23" s="166"/>
      <c r="C23" s="166"/>
      <c r="E23" s="166"/>
      <c r="F23" s="166"/>
      <c r="G23" s="166"/>
      <c r="J23" s="166"/>
      <c r="K23" s="166"/>
      <c r="L23" s="166"/>
    </row>
    <row r="24" spans="2:12" ht="12" customHeight="1">
      <c r="B24" s="166"/>
      <c r="C24" s="166"/>
      <c r="E24" s="166"/>
      <c r="F24" s="166"/>
      <c r="G24" s="166"/>
      <c r="J24" s="166"/>
      <c r="K24" s="166"/>
      <c r="L24" s="166"/>
    </row>
    <row r="25" spans="2:12" ht="12" customHeight="1">
      <c r="B25" s="166"/>
      <c r="C25" s="166"/>
      <c r="E25" s="166"/>
      <c r="F25" s="166"/>
      <c r="G25" s="166"/>
      <c r="J25" s="166"/>
      <c r="K25" s="166"/>
      <c r="L25" s="166"/>
    </row>
    <row r="26" spans="2:12" ht="12" customHeight="1">
      <c r="B26" s="166"/>
      <c r="C26" s="166"/>
      <c r="E26" s="166"/>
      <c r="F26" s="166"/>
      <c r="G26" s="166"/>
      <c r="J26" s="166"/>
      <c r="K26" s="166"/>
      <c r="L26" s="166"/>
    </row>
    <row r="27" spans="2:12" ht="12" customHeight="1">
      <c r="B27" s="166"/>
      <c r="C27" s="166"/>
      <c r="E27" s="166"/>
      <c r="F27" s="166"/>
      <c r="G27" s="166"/>
      <c r="J27" s="166"/>
      <c r="K27" s="166"/>
      <c r="L27" s="166"/>
    </row>
    <row r="28" spans="2:12" ht="12" customHeight="1">
      <c r="B28" s="166"/>
      <c r="C28" s="166"/>
      <c r="E28" s="166"/>
      <c r="F28" s="166"/>
      <c r="G28" s="166"/>
      <c r="J28" s="166"/>
      <c r="K28" s="166"/>
      <c r="L28" s="166"/>
    </row>
    <row r="29" spans="2:12" ht="12" customHeight="1">
      <c r="B29" s="166"/>
      <c r="C29" s="166"/>
      <c r="E29" s="166"/>
      <c r="F29" s="166"/>
      <c r="G29" s="166"/>
      <c r="J29" s="166"/>
      <c r="K29" s="166"/>
      <c r="L29" s="166"/>
    </row>
    <row r="30" spans="2:12" ht="12" customHeight="1">
      <c r="B30" s="166"/>
      <c r="C30" s="166"/>
      <c r="E30" s="166"/>
      <c r="F30" s="166"/>
      <c r="G30" s="166"/>
      <c r="J30" s="166"/>
      <c r="K30" s="166"/>
      <c r="L30" s="166"/>
    </row>
  </sheetData>
  <sortState xmlns:xlrd2="http://schemas.microsoft.com/office/spreadsheetml/2017/richdata2" ref="N4:O17">
    <sortCondition ref="O4:O17"/>
  </sortState>
  <mergeCells count="11">
    <mergeCell ref="A1:F1"/>
    <mergeCell ref="G1:M1"/>
    <mergeCell ref="A2:A3"/>
    <mergeCell ref="M2:M3"/>
    <mergeCell ref="E2:E3"/>
    <mergeCell ref="F2:F3"/>
    <mergeCell ref="G2:G3"/>
    <mergeCell ref="H2:H3"/>
    <mergeCell ref="I2:I3"/>
    <mergeCell ref="J2:J3"/>
    <mergeCell ref="K2:K3"/>
  </mergeCells>
  <pageMargins left="0.05" right="0.05" top="0.5" bottom="0.5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2:N21"/>
  <sheetViews>
    <sheetView tabSelected="1" topLeftCell="A2" zoomScaleNormal="100" workbookViewId="0">
      <selection activeCell="P7" sqref="P7"/>
    </sheetView>
  </sheetViews>
  <sheetFormatPr baseColWidth="10" defaultRowHeight="12" customHeight="1"/>
  <cols>
    <col min="1" max="1" width="48.140625" customWidth="1"/>
    <col min="2" max="3" width="10" customWidth="1"/>
    <col min="4" max="5" width="13" customWidth="1"/>
    <col min="6" max="6" width="12.7109375" customWidth="1"/>
    <col min="7" max="7" width="11.5703125" customWidth="1"/>
    <col min="8" max="8" width="12.42578125" customWidth="1"/>
    <col min="9" max="9" width="13.7109375" customWidth="1"/>
    <col min="10" max="11" width="9.7109375" customWidth="1"/>
    <col min="12" max="12" width="15.5703125" bestFit="1" customWidth="1"/>
    <col min="13" max="13" width="25.7109375" bestFit="1" customWidth="1"/>
    <col min="14" max="14" width="12.7109375" customWidth="1"/>
    <col min="15" max="16" width="23.140625" customWidth="1"/>
  </cols>
  <sheetData>
    <row r="2" spans="1:14" ht="35.450000000000003" customHeight="1">
      <c r="A2" s="305" t="s">
        <v>167</v>
      </c>
      <c r="B2" s="305"/>
      <c r="C2" s="305"/>
      <c r="D2" s="305"/>
      <c r="E2" s="305"/>
      <c r="F2" s="305"/>
      <c r="G2" s="305"/>
      <c r="H2" s="303" t="s">
        <v>166</v>
      </c>
      <c r="I2" s="303"/>
      <c r="J2" s="303"/>
      <c r="K2" s="303"/>
      <c r="L2" s="303"/>
      <c r="M2" s="303"/>
    </row>
    <row r="3" spans="1:14" ht="21" customHeight="1">
      <c r="A3" s="306"/>
      <c r="B3" s="306"/>
      <c r="C3" s="306"/>
      <c r="D3" s="306"/>
      <c r="E3" s="306"/>
      <c r="F3" s="306"/>
      <c r="G3" s="306"/>
      <c r="H3" s="304"/>
      <c r="I3" s="304"/>
      <c r="J3" s="304"/>
      <c r="K3" s="304"/>
      <c r="L3" s="304"/>
      <c r="M3" s="304"/>
    </row>
    <row r="4" spans="1:14" ht="12" customHeight="1">
      <c r="A4" s="311" t="s">
        <v>42</v>
      </c>
      <c r="B4" s="214" t="s">
        <v>38</v>
      </c>
      <c r="C4" s="214" t="s">
        <v>78</v>
      </c>
      <c r="D4" s="61" t="s">
        <v>65</v>
      </c>
      <c r="E4" s="307" t="s">
        <v>64</v>
      </c>
      <c r="F4" s="307" t="s">
        <v>63</v>
      </c>
      <c r="G4" s="307" t="s">
        <v>62</v>
      </c>
      <c r="H4" s="307" t="s">
        <v>61</v>
      </c>
      <c r="I4" s="307" t="s">
        <v>60</v>
      </c>
      <c r="J4" s="307" t="s">
        <v>59</v>
      </c>
      <c r="K4" s="307" t="s">
        <v>58</v>
      </c>
      <c r="L4" s="61" t="s">
        <v>107</v>
      </c>
      <c r="M4" s="309" t="s">
        <v>41</v>
      </c>
      <c r="N4" s="1"/>
    </row>
    <row r="5" spans="1:14" ht="12" customHeight="1" thickBot="1">
      <c r="A5" s="312"/>
      <c r="B5" s="215" t="s">
        <v>3</v>
      </c>
      <c r="C5" s="215" t="s">
        <v>160</v>
      </c>
      <c r="D5" s="216" t="s">
        <v>69</v>
      </c>
      <c r="E5" s="308"/>
      <c r="F5" s="308"/>
      <c r="G5" s="308"/>
      <c r="H5" s="308"/>
      <c r="I5" s="308"/>
      <c r="J5" s="308"/>
      <c r="K5" s="308"/>
      <c r="L5" s="217" t="s">
        <v>68</v>
      </c>
      <c r="M5" s="310"/>
      <c r="N5" s="1"/>
    </row>
    <row r="6" spans="1:14" ht="12" customHeight="1" thickTop="1">
      <c r="A6" s="62" t="s">
        <v>53</v>
      </c>
      <c r="B6" s="202">
        <v>1934</v>
      </c>
      <c r="C6" s="199">
        <v>0</v>
      </c>
      <c r="D6" s="199">
        <v>10</v>
      </c>
      <c r="E6" s="199">
        <v>206</v>
      </c>
      <c r="F6" s="199">
        <v>238</v>
      </c>
      <c r="G6" s="199">
        <v>287</v>
      </c>
      <c r="H6" s="199">
        <v>271</v>
      </c>
      <c r="I6" s="199">
        <v>351</v>
      </c>
      <c r="J6" s="199">
        <v>376</v>
      </c>
      <c r="K6" s="199">
        <v>183</v>
      </c>
      <c r="L6" s="197">
        <v>12</v>
      </c>
      <c r="M6" s="60" t="s">
        <v>25</v>
      </c>
    </row>
    <row r="7" spans="1:14" ht="12" customHeight="1">
      <c r="A7" s="28" t="s">
        <v>43</v>
      </c>
      <c r="B7" s="203">
        <v>58472</v>
      </c>
      <c r="C7" s="200">
        <v>1</v>
      </c>
      <c r="D7" s="200">
        <v>23</v>
      </c>
      <c r="E7" s="200">
        <v>896</v>
      </c>
      <c r="F7" s="200">
        <v>3113</v>
      </c>
      <c r="G7" s="200">
        <v>6674</v>
      </c>
      <c r="H7" s="200">
        <v>8459</v>
      </c>
      <c r="I7" s="200">
        <v>7856</v>
      </c>
      <c r="J7" s="200">
        <v>8746</v>
      </c>
      <c r="K7" s="200">
        <v>11444</v>
      </c>
      <c r="L7" s="198">
        <v>11260</v>
      </c>
      <c r="M7" s="60" t="s">
        <v>26</v>
      </c>
    </row>
    <row r="8" spans="1:14" ht="12" customHeight="1">
      <c r="A8" s="28" t="s">
        <v>44</v>
      </c>
      <c r="B8" s="203">
        <v>86683</v>
      </c>
      <c r="C8" s="200">
        <v>113</v>
      </c>
      <c r="D8" s="200">
        <v>221</v>
      </c>
      <c r="E8" s="200">
        <v>1789</v>
      </c>
      <c r="F8" s="200">
        <v>9918</v>
      </c>
      <c r="G8" s="200">
        <v>15991</v>
      </c>
      <c r="H8" s="200">
        <v>13228</v>
      </c>
      <c r="I8" s="200">
        <v>10879</v>
      </c>
      <c r="J8" s="200">
        <v>10380</v>
      </c>
      <c r="K8" s="200">
        <v>17666</v>
      </c>
      <c r="L8" s="198">
        <v>6498</v>
      </c>
      <c r="M8" s="60" t="s">
        <v>27</v>
      </c>
    </row>
    <row r="9" spans="1:14" ht="12" customHeight="1">
      <c r="A9" s="28" t="s">
        <v>45</v>
      </c>
      <c r="B9" s="203">
        <v>16181</v>
      </c>
      <c r="C9" s="200">
        <v>4</v>
      </c>
      <c r="D9" s="200">
        <v>24</v>
      </c>
      <c r="E9" s="200">
        <v>1045</v>
      </c>
      <c r="F9" s="200">
        <v>1851</v>
      </c>
      <c r="G9" s="200">
        <v>2621</v>
      </c>
      <c r="H9" s="200">
        <v>2837</v>
      </c>
      <c r="I9" s="200">
        <v>2595</v>
      </c>
      <c r="J9" s="200">
        <v>1999</v>
      </c>
      <c r="K9" s="200">
        <v>2990</v>
      </c>
      <c r="L9" s="198">
        <v>215</v>
      </c>
      <c r="M9" s="60" t="s">
        <v>28</v>
      </c>
    </row>
    <row r="10" spans="1:14" ht="12" customHeight="1">
      <c r="A10" s="28" t="s">
        <v>46</v>
      </c>
      <c r="B10" s="203">
        <v>18723</v>
      </c>
      <c r="C10" s="200">
        <v>0</v>
      </c>
      <c r="D10" s="200">
        <v>25</v>
      </c>
      <c r="E10" s="200">
        <v>1622</v>
      </c>
      <c r="F10" s="200">
        <v>2233</v>
      </c>
      <c r="G10" s="200">
        <v>2898</v>
      </c>
      <c r="H10" s="200">
        <v>3392</v>
      </c>
      <c r="I10" s="200">
        <v>2768</v>
      </c>
      <c r="J10" s="200">
        <v>3036</v>
      </c>
      <c r="K10" s="200">
        <v>2333</v>
      </c>
      <c r="L10" s="198">
        <v>416</v>
      </c>
      <c r="M10" s="60" t="s">
        <v>29</v>
      </c>
    </row>
    <row r="11" spans="1:14" ht="12" customHeight="1">
      <c r="A11" s="28" t="s">
        <v>54</v>
      </c>
      <c r="B11" s="203">
        <v>27505</v>
      </c>
      <c r="C11" s="200">
        <v>14</v>
      </c>
      <c r="D11" s="200">
        <v>842</v>
      </c>
      <c r="E11" s="200">
        <v>6453</v>
      </c>
      <c r="F11" s="200">
        <v>5588</v>
      </c>
      <c r="G11" s="200">
        <v>4193</v>
      </c>
      <c r="H11" s="200">
        <v>3568</v>
      </c>
      <c r="I11" s="200">
        <v>3353</v>
      </c>
      <c r="J11" s="200">
        <v>2507</v>
      </c>
      <c r="K11" s="200">
        <v>896</v>
      </c>
      <c r="L11" s="198">
        <v>91</v>
      </c>
      <c r="M11" s="60" t="s">
        <v>30</v>
      </c>
    </row>
    <row r="12" spans="1:14" ht="12" customHeight="1">
      <c r="A12" s="28" t="s">
        <v>55</v>
      </c>
      <c r="B12" s="203">
        <v>5330</v>
      </c>
      <c r="C12" s="200">
        <v>0</v>
      </c>
      <c r="D12" s="200">
        <v>8</v>
      </c>
      <c r="E12" s="200">
        <v>1149</v>
      </c>
      <c r="F12" s="200">
        <v>1431</v>
      </c>
      <c r="G12" s="200">
        <v>854</v>
      </c>
      <c r="H12" s="200">
        <v>611</v>
      </c>
      <c r="I12" s="200">
        <v>538</v>
      </c>
      <c r="J12" s="200">
        <v>507</v>
      </c>
      <c r="K12" s="200">
        <v>193</v>
      </c>
      <c r="L12" s="198">
        <v>39</v>
      </c>
      <c r="M12" s="60" t="s">
        <v>31</v>
      </c>
    </row>
    <row r="13" spans="1:14" ht="12" customHeight="1">
      <c r="A13" s="28" t="s">
        <v>47</v>
      </c>
      <c r="B13" s="203">
        <v>17476</v>
      </c>
      <c r="C13" s="200">
        <v>18</v>
      </c>
      <c r="D13" s="200">
        <v>37</v>
      </c>
      <c r="E13" s="200">
        <v>1438</v>
      </c>
      <c r="F13" s="200">
        <v>1591</v>
      </c>
      <c r="G13" s="200">
        <v>2004</v>
      </c>
      <c r="H13" s="200">
        <v>1977</v>
      </c>
      <c r="I13" s="200">
        <v>3233</v>
      </c>
      <c r="J13" s="200">
        <v>5185</v>
      </c>
      <c r="K13" s="200">
        <v>1938</v>
      </c>
      <c r="L13" s="198">
        <v>55</v>
      </c>
      <c r="M13" s="60" t="s">
        <v>32</v>
      </c>
    </row>
    <row r="14" spans="1:14" ht="12" customHeight="1">
      <c r="A14" s="28" t="s">
        <v>48</v>
      </c>
      <c r="B14" s="203">
        <v>73385</v>
      </c>
      <c r="C14" s="200">
        <v>10</v>
      </c>
      <c r="D14" s="200">
        <v>332</v>
      </c>
      <c r="E14" s="200">
        <v>9854</v>
      </c>
      <c r="F14" s="200">
        <v>12711</v>
      </c>
      <c r="G14" s="200">
        <v>9602</v>
      </c>
      <c r="H14" s="200">
        <v>9068</v>
      </c>
      <c r="I14" s="200">
        <v>10772</v>
      </c>
      <c r="J14" s="200">
        <v>12037</v>
      </c>
      <c r="K14" s="200">
        <v>7984</v>
      </c>
      <c r="L14" s="198">
        <v>1015</v>
      </c>
      <c r="M14" s="60" t="s">
        <v>33</v>
      </c>
    </row>
    <row r="15" spans="1:14" ht="12" customHeight="1">
      <c r="A15" s="28" t="s">
        <v>49</v>
      </c>
      <c r="B15" s="203">
        <v>190713</v>
      </c>
      <c r="C15" s="200">
        <v>28</v>
      </c>
      <c r="D15" s="200">
        <v>179</v>
      </c>
      <c r="E15" s="200">
        <v>14588</v>
      </c>
      <c r="F15" s="200">
        <v>28148</v>
      </c>
      <c r="G15" s="200">
        <v>38484</v>
      </c>
      <c r="H15" s="200">
        <v>43241</v>
      </c>
      <c r="I15" s="200">
        <v>38336</v>
      </c>
      <c r="J15" s="200">
        <v>22330</v>
      </c>
      <c r="K15" s="200">
        <v>5000</v>
      </c>
      <c r="L15" s="198">
        <v>379</v>
      </c>
      <c r="M15" s="60" t="s">
        <v>34</v>
      </c>
    </row>
    <row r="16" spans="1:14" ht="12" customHeight="1">
      <c r="A16" s="28" t="s">
        <v>56</v>
      </c>
      <c r="B16" s="203">
        <v>36288</v>
      </c>
      <c r="C16" s="200">
        <v>56</v>
      </c>
      <c r="D16" s="200">
        <v>636</v>
      </c>
      <c r="E16" s="200">
        <v>3628</v>
      </c>
      <c r="F16" s="200">
        <v>4397</v>
      </c>
      <c r="G16" s="200">
        <v>5416</v>
      </c>
      <c r="H16" s="200">
        <v>6578</v>
      </c>
      <c r="I16" s="200">
        <v>8086</v>
      </c>
      <c r="J16" s="200">
        <v>5786</v>
      </c>
      <c r="K16" s="200">
        <v>1581</v>
      </c>
      <c r="L16" s="198">
        <v>124</v>
      </c>
      <c r="M16" s="60" t="s">
        <v>35</v>
      </c>
    </row>
    <row r="17" spans="1:13" ht="12" customHeight="1">
      <c r="A17" s="28" t="s">
        <v>50</v>
      </c>
      <c r="B17" s="203">
        <v>7206</v>
      </c>
      <c r="C17" s="200">
        <v>3</v>
      </c>
      <c r="D17" s="200">
        <v>17</v>
      </c>
      <c r="E17" s="200">
        <v>484</v>
      </c>
      <c r="F17" s="200">
        <v>790</v>
      </c>
      <c r="G17" s="200">
        <v>987</v>
      </c>
      <c r="H17" s="200">
        <v>1608</v>
      </c>
      <c r="I17" s="200">
        <v>1600</v>
      </c>
      <c r="J17" s="200">
        <v>1197</v>
      </c>
      <c r="K17" s="200">
        <v>465</v>
      </c>
      <c r="L17" s="198">
        <v>55</v>
      </c>
      <c r="M17" s="60" t="s">
        <v>36</v>
      </c>
    </row>
    <row r="18" spans="1:13" ht="12" customHeight="1">
      <c r="A18" s="28" t="s">
        <v>146</v>
      </c>
      <c r="B18" s="203">
        <v>6692</v>
      </c>
      <c r="C18" s="200">
        <v>8</v>
      </c>
      <c r="D18" s="200">
        <v>14</v>
      </c>
      <c r="E18" s="200">
        <v>853</v>
      </c>
      <c r="F18" s="200">
        <v>1270</v>
      </c>
      <c r="G18" s="200">
        <v>1421</v>
      </c>
      <c r="H18" s="200">
        <v>1257</v>
      </c>
      <c r="I18" s="200">
        <v>923</v>
      </c>
      <c r="J18" s="200">
        <v>677</v>
      </c>
      <c r="K18" s="200">
        <v>236</v>
      </c>
      <c r="L18" s="198">
        <v>33</v>
      </c>
      <c r="M18" s="60" t="s">
        <v>168</v>
      </c>
    </row>
    <row r="19" spans="1:13" ht="12" customHeight="1" thickBot="1">
      <c r="A19" s="29" t="s">
        <v>52</v>
      </c>
      <c r="B19" s="203">
        <v>43102</v>
      </c>
      <c r="C19" s="200">
        <v>15654</v>
      </c>
      <c r="D19" s="200">
        <v>433</v>
      </c>
      <c r="E19" s="200">
        <v>2443</v>
      </c>
      <c r="F19" s="200">
        <v>3102</v>
      </c>
      <c r="G19" s="200">
        <v>4435</v>
      </c>
      <c r="H19" s="200">
        <v>4970</v>
      </c>
      <c r="I19" s="200">
        <v>4728</v>
      </c>
      <c r="J19" s="200">
        <v>4523</v>
      </c>
      <c r="K19" s="200">
        <v>2211</v>
      </c>
      <c r="L19" s="198">
        <v>603</v>
      </c>
      <c r="M19" s="60" t="s">
        <v>37</v>
      </c>
    </row>
    <row r="20" spans="1:13" ht="12" customHeight="1" thickBot="1">
      <c r="A20" s="167" t="s">
        <v>70</v>
      </c>
      <c r="B20" s="206">
        <v>589690</v>
      </c>
      <c r="C20" s="207">
        <v>15909</v>
      </c>
      <c r="D20" s="207">
        <v>2801</v>
      </c>
      <c r="E20" s="207">
        <v>46448</v>
      </c>
      <c r="F20" s="207">
        <v>76381</v>
      </c>
      <c r="G20" s="207">
        <v>95867</v>
      </c>
      <c r="H20" s="207">
        <v>101065</v>
      </c>
      <c r="I20" s="207">
        <v>96018</v>
      </c>
      <c r="J20" s="207">
        <v>79286</v>
      </c>
      <c r="K20" s="207">
        <v>55120</v>
      </c>
      <c r="L20" s="218">
        <v>20795</v>
      </c>
      <c r="M20" s="168" t="s">
        <v>38</v>
      </c>
    </row>
    <row r="21" spans="1:13" ht="12" customHeight="1">
      <c r="B21" s="201"/>
    </row>
  </sheetData>
  <mergeCells count="11">
    <mergeCell ref="H2:M3"/>
    <mergeCell ref="A2:G3"/>
    <mergeCell ref="I4:I5"/>
    <mergeCell ref="J4:J5"/>
    <mergeCell ref="K4:K5"/>
    <mergeCell ref="M4:M5"/>
    <mergeCell ref="A4:A5"/>
    <mergeCell ref="E4:E5"/>
    <mergeCell ref="F4:F5"/>
    <mergeCell ref="G4:G5"/>
    <mergeCell ref="H4:H5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sofiene.darbali</dc:creator>
  <cp:lastModifiedBy>Yosra Masoudi</cp:lastModifiedBy>
  <cp:revision>1</cp:revision>
  <dcterms:created xsi:type="dcterms:W3CDTF">2022-10-03T11:15:05Z</dcterms:created>
  <dcterms:modified xsi:type="dcterms:W3CDTF">2023-09-05T08:40:02Z</dcterms:modified>
</cp:coreProperties>
</file>