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2C1E0851-36E0-491D-A147-F50FEDD6CD0B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7" l="1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7" i="17"/>
  <c r="B14" i="8"/>
  <c r="B10" i="8"/>
  <c r="C14" i="8"/>
  <c r="C10" i="8"/>
  <c r="D14" i="8"/>
  <c r="D10" i="8"/>
  <c r="E14" i="8"/>
  <c r="E10" i="8"/>
  <c r="F14" i="8"/>
  <c r="F10" i="8"/>
  <c r="G14" i="8"/>
  <c r="G10" i="8"/>
  <c r="H14" i="8"/>
  <c r="H10" i="8"/>
  <c r="I14" i="8"/>
  <c r="I10" i="8"/>
  <c r="J14" i="8"/>
  <c r="J10" i="8"/>
  <c r="K14" i="8"/>
  <c r="K10" i="8"/>
  <c r="L14" i="8"/>
  <c r="L10" i="8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F17" i="4"/>
  <c r="F13" i="4"/>
  <c r="G17" i="4"/>
  <c r="G13" i="4"/>
  <c r="B9" i="3"/>
  <c r="B10" i="3"/>
  <c r="B11" i="3"/>
  <c r="B12" i="3"/>
  <c r="B13" i="3"/>
  <c r="B8" i="3"/>
  <c r="C9" i="3"/>
  <c r="C10" i="3"/>
  <c r="C11" i="3"/>
  <c r="C12" i="3"/>
  <c r="C13" i="3"/>
  <c r="C8" i="3"/>
  <c r="D9" i="3"/>
  <c r="D10" i="3"/>
  <c r="D11" i="3"/>
  <c r="D12" i="3"/>
  <c r="D13" i="3"/>
  <c r="D8" i="3"/>
  <c r="E13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<sst xmlns="http://schemas.openxmlformats.org/spreadsheetml/2006/main" count="406" uniqueCount="165">
  <si>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</si>
  <si>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</si>
  <si>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</si>
  <si>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</si>
  <si>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</si>
  <si>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</si>
  <si>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</si>
  <si>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</si>
  <si>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</si>
  <si>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</si>
  <si>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</si>
  <si>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</si>
  <si>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</si>
  <si>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</si>
  <si>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</si>
  <si>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</si>
  <si>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</si>
  <si>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</si>
  <si>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</si>
  <si>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</si>
  <si>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</si>
  <si>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</si>
  <si>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</si>
  <si>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</si>
  <si>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</si>
  <si>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</si>
  <si>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</si>
  <si>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</si>
  <si>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</si>
  <si>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</si>
  <si>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</si>
  <si>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</si>
  <si>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</si>
  <si>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</si>
  <si>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</si>
  <si>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</si>
  <si>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</si>
  <si>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</si>
  <si>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</si>
  <si>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</si>
  <si>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</si>
  <si>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</si>
  <si>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</si>
  <si>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</si>
  <si>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</si>
  <si>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</si>
  <si>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</si>
  <si>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</si>
  <si>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</si>
  <si>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</si>
  <si>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</si>
  <si>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</si>
  <si>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</si>
  <si>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</si>
  <si>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</si>
  <si>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</si>
  <si>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</si>
  <si>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</si>
  <si>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</si>
  <si>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</si>
  <si>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</si>
  <si>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</si>
  <si>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</si>
  <si>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</si>
  <si>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</si>
  <si>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</si>
  <si>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</si>
  <si>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</si>
  <si>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</si>
  <si>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</si>
  <si>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</si>
  <si>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</si>
  <si>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</si>
  <si>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</si>
  <si>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</si>
  <si>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</si>
  <si>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</si>
  <si>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</si>
  <si>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</si>
  <si>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</si>
  <si>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</si>
  <si>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</si>
  <si>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</si>
  <si>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</si>
  <si>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</si>
  <si>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</si>
  <si>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</si>
  <si>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</si>
  <si>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</si>
  <si>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</si>
  <si>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</si>
  <si>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</si>
  <si>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</si>
  <si>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</si>
  <si>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</si>
  <si>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</si>
  <si>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</si>
  <si>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</si>
  <si>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</si>
  <si>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</si>
  <si>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</si>
  <si>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</si>
  <si>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</si>
  <si>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</si>
  <si>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</si>
  <si>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الصّنف</t>
  </si>
  <si>
    <t>أقلّ من 25 سنة</t>
  </si>
  <si>
    <t>Catégorie A1</t>
  </si>
  <si>
    <t>Catégorie A2</t>
  </si>
  <si>
    <t>Catégorie A3</t>
  </si>
  <si>
    <t>Catégorie B</t>
  </si>
  <si>
    <t>Catégorie C</t>
  </si>
  <si>
    <t>Catégorie D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</si>
  <si>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</si>
  <si>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</si>
  <si>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</si>
  <si>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</si>
  <si>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</si>
  <si>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</si>
  <si>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</si>
  <si>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</si>
  <si>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</si>
  <si>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</si>
  <si>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</si>
  <si>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</si>
  <si>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</si>
  <si>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</si>
  <si>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</si>
  <si>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</si>
  <si>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</si>
  <si>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</si>
  <si>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</si>
  <si>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</si>
  <si>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</si>
  <si>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</si>
  <si>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</si>
  <si>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</si>
  <si>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</si>
  <si>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</si>
  <si>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</si>
  <si>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</si>
  <si>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</si>
  <si>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</si>
  <si>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</si>
  <si>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</si>
  <si>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</si>
  <si>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</si>
  <si>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</si>
  <si>
    <t>Unité 1</t>
  </si>
  <si>
    <t>Unité 2</t>
  </si>
  <si>
    <t>Unité 3</t>
  </si>
  <si>
    <t xml:space="preserve"> ذكور</t>
  </si>
  <si>
    <t>Tableau 1: La distribution des agents de la fonction publique selon le ministere ou l'etablissement et le sexe en 2012</t>
  </si>
  <si>
    <t>جدول 1:توزيع   أعوان الوظيفة العمومية حسب الوزارة أو الهيكل و الجنس سنة 2012</t>
  </si>
  <si>
    <t>Tableau 2: La distribution des agents de la fonction publique selon la structure d'age et le sexe en 2012</t>
  </si>
  <si>
    <t>جدول 2: توزيع  أعوان الوظيفة العمومية حسب الهيكلة العمرية و الجنس سنة 2012</t>
  </si>
  <si>
    <t>Divorcé</t>
  </si>
  <si>
    <t>Tableau 3: La distribution des agents de la fonction publique selon la situation familiale et le sexe en 2012</t>
  </si>
  <si>
    <t>جدول 3:توزيع  أعوان الوظيفة العمومية حسب الحالة العائلية و الجنس سنة 2012</t>
  </si>
  <si>
    <t>Tableau 4: : La distribution des agents de la fonction publique selon la catégorie et le sexe en 2012</t>
  </si>
  <si>
    <t>جدول 4:توزيع  أعوان الوظيفة العمومية حسب الصنف والجنس سنة 2012</t>
  </si>
  <si>
    <t>Tableau 8: La distribution des agents de la fonction publique selon la catégorie et la structure d'age en 2012</t>
  </si>
  <si>
    <t>جدول 8: توزيع أعوان الوظيفة العمومية حسب الصنف والفئة العمرية سنة 2012</t>
  </si>
  <si>
    <t>غير مصرح به</t>
  </si>
  <si>
    <t>الجماعات المحلية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</si>
</sst>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0"/>
    <numFmt numFmtId="165" formatCode="###########0"/>
    <numFmt numFmtId="166" formatCode="######0"/>
    <numFmt numFmtId="167" formatCode="##########0"/>
    <numFmt numFmtId="168" formatCode="###0"/>
    <numFmt numFmtId="169" formatCode="###########0.0"/>
  </numFmts>
  <fonts count="42">
    <font>
      <sz val="9.5"/>
      <color rgb="FF000000"/>
      <name val="MS PGothic"/>
    </font>
    <font>
      <sz val="11"/>
      <color theme="1"/>
      <name val="Courier New"/>
      <family val="2"/>
      <scheme val="minor"/>
    </font>
    <font>
      <b/>
      <sz val="12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2"/>
      <name val="Sakkal Majalla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z val="9.5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b/>
      <sz val="9"/>
      <color indexed="8"/>
      <name val="Arial Bold"/>
    </font>
    <font>
      <b/>
      <sz val="1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09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000000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/>
      <bottom style="thin">
        <color rgb="FFC1C1C1"/>
      </bottom>
      <diagonal/>
    </border>
    <border>
      <left style="thin">
        <color indexed="64"/>
      </left>
      <right/>
      <top/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/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B0B7BB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/>
      <right style="medium">
        <color rgb="FFA6A6A6"/>
      </right>
      <top style="thin">
        <color indexed="64"/>
      </top>
      <bottom/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medium">
        <color indexed="64"/>
      </right>
      <top style="thin">
        <color rgb="FFC1C1C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rgb="FFC1C1C1"/>
      </left>
      <right/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A6A6A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A6A6A6"/>
      </bottom>
      <diagonal/>
    </border>
    <border>
      <left/>
      <right style="medium">
        <color rgb="FFA6A6A6"/>
      </right>
      <top style="medium">
        <color indexed="64"/>
      </top>
      <bottom style="medium">
        <color rgb="FFA6A6A6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4" fillId="0" borderId="0"/>
  </cellStyleXfs>
  <cellXfs count="308"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vertical="center" wrapText="1" readingOrder="2"/>
    </xf>
    <xf numFmtId="0" fontId="11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8" fillId="0" borderId="0" xfId="0" applyFont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readingOrder="2"/>
    </xf>
    <xf numFmtId="0" fontId="29" fillId="2" borderId="13" xfId="0" applyFont="1" applyFill="1" applyBorder="1" applyAlignment="1">
      <alignment horizontal="justify" vertical="center" wrapText="1" readingOrder="2"/>
    </xf>
    <xf numFmtId="0" fontId="29" fillId="2" borderId="14" xfId="0" applyFont="1" applyFill="1" applyBorder="1" applyAlignment="1">
      <alignment horizontal="justify" vertical="center" wrapText="1" readingOrder="2"/>
    </xf>
    <xf numFmtId="0" fontId="7" fillId="2" borderId="14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justify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/>
    </xf>
    <xf numFmtId="0" fontId="28" fillId="2" borderId="9" xfId="0" applyFont="1" applyFill="1" applyBorder="1" applyAlignment="1">
      <alignment horizontal="right" vertical="center"/>
    </xf>
    <xf numFmtId="166" fontId="5" fillId="0" borderId="38" xfId="0" applyNumberFormat="1" applyFont="1" applyBorder="1" applyAlignment="1">
      <alignment horizontal="left" vertical="top"/>
    </xf>
    <xf numFmtId="166" fontId="5" fillId="0" borderId="32" xfId="0" applyNumberFormat="1" applyFont="1" applyBorder="1" applyAlignment="1">
      <alignment horizontal="left" vertical="top"/>
    </xf>
    <xf numFmtId="0" fontId="31" fillId="0" borderId="8" xfId="0" applyFont="1" applyBorder="1" applyAlignment="1">
      <alignment horizontal="right" vertical="center" readingOrder="2"/>
    </xf>
    <xf numFmtId="166" fontId="5" fillId="0" borderId="35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67" fontId="14" fillId="0" borderId="38" xfId="0" applyNumberFormat="1" applyFont="1" applyBorder="1" applyAlignment="1">
      <alignment horizontal="left" vertical="top"/>
    </xf>
    <xf numFmtId="167" fontId="14" fillId="0" borderId="32" xfId="0" applyNumberFormat="1" applyFont="1" applyBorder="1" applyAlignment="1">
      <alignment horizontal="left" vertical="top"/>
    </xf>
    <xf numFmtId="0" fontId="21" fillId="0" borderId="33" xfId="0" applyFont="1" applyBorder="1" applyAlignment="1">
      <alignment horizontal="left" vertical="center" wrapText="1"/>
    </xf>
    <xf numFmtId="165" fontId="5" fillId="0" borderId="32" xfId="0" applyNumberFormat="1" applyFont="1" applyBorder="1" applyAlignment="1">
      <alignment horizontal="left" vertical="top"/>
    </xf>
    <xf numFmtId="0" fontId="5" fillId="0" borderId="3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166" fontId="5" fillId="0" borderId="3" xfId="0" applyNumberFormat="1" applyFont="1" applyBorder="1" applyAlignment="1">
      <alignment horizontal="left" vertical="top"/>
    </xf>
    <xf numFmtId="165" fontId="5" fillId="0" borderId="35" xfId="0" applyNumberFormat="1" applyFont="1" applyBorder="1" applyAlignment="1">
      <alignment horizontal="left" vertical="top"/>
    </xf>
    <xf numFmtId="165" fontId="5" fillId="0" borderId="38" xfId="0" applyNumberFormat="1" applyFont="1" applyBorder="1" applyAlignment="1">
      <alignment horizontal="left" vertical="top"/>
    </xf>
    <xf numFmtId="0" fontId="7" fillId="2" borderId="14" xfId="0" applyFont="1" applyFill="1" applyBorder="1" applyAlignment="1">
      <alignment horizontal="right" vertical="center" wrapText="1"/>
    </xf>
    <xf numFmtId="0" fontId="30" fillId="2" borderId="17" xfId="0" applyFont="1" applyFill="1" applyBorder="1" applyAlignment="1">
      <alignment horizontal="justify" vertical="center" wrapText="1" readingOrder="2"/>
    </xf>
    <xf numFmtId="0" fontId="30" fillId="2" borderId="17" xfId="0" applyFont="1" applyFill="1" applyBorder="1" applyAlignment="1">
      <alignment horizontal="right" vertical="center" readingOrder="2"/>
    </xf>
    <xf numFmtId="0" fontId="2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28" fillId="2" borderId="12" xfId="0" applyFont="1" applyFill="1" applyBorder="1" applyAlignment="1">
      <alignment horizontal="left" vertical="center"/>
    </xf>
    <xf numFmtId="0" fontId="30" fillId="2" borderId="16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center" vertical="center" wrapText="1" readingOrder="2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 readingOrder="2"/>
    </xf>
    <xf numFmtId="0" fontId="7" fillId="2" borderId="24" xfId="0" applyFont="1" applyFill="1" applyBorder="1" applyAlignment="1">
      <alignment vertical="center"/>
    </xf>
    <xf numFmtId="0" fontId="28" fillId="2" borderId="23" xfId="0" applyFont="1" applyFill="1" applyBorder="1" applyAlignment="1">
      <alignment vertical="center" wrapText="1"/>
    </xf>
    <xf numFmtId="0" fontId="28" fillId="2" borderId="21" xfId="0" applyFont="1" applyFill="1" applyBorder="1" applyAlignment="1">
      <alignment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vertical="center" wrapText="1" readingOrder="2"/>
    </xf>
    <xf numFmtId="0" fontId="29" fillId="2" borderId="12" xfId="0" applyFont="1" applyFill="1" applyBorder="1" applyAlignment="1">
      <alignment horizontal="justify" vertical="center" wrapText="1" readingOrder="2"/>
    </xf>
    <xf numFmtId="0" fontId="29" fillId="2" borderId="12" xfId="0" applyFont="1" applyFill="1" applyBorder="1" applyAlignment="1">
      <alignment horizontal="center" vertical="center" wrapText="1" readingOrder="2"/>
    </xf>
    <xf numFmtId="0" fontId="24" fillId="2" borderId="19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right" vertical="center"/>
    </xf>
    <xf numFmtId="0" fontId="28" fillId="2" borderId="24" xfId="0" applyFont="1" applyFill="1" applyBorder="1" applyAlignment="1">
      <alignment horizontal="right" vertical="center"/>
    </xf>
    <xf numFmtId="0" fontId="28" fillId="2" borderId="25" xfId="0" applyFont="1" applyFill="1" applyBorder="1" applyAlignment="1">
      <alignment horizontal="right"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0" fontId="30" fillId="2" borderId="9" xfId="0" applyFont="1" applyFill="1" applyBorder="1" applyAlignment="1">
      <alignment vertical="center"/>
    </xf>
    <xf numFmtId="0" fontId="30" fillId="2" borderId="46" xfId="0" applyFont="1" applyFill="1" applyBorder="1" applyAlignment="1">
      <alignment vertical="center"/>
    </xf>
    <xf numFmtId="0" fontId="28" fillId="2" borderId="46" xfId="0" applyFont="1" applyFill="1" applyBorder="1" applyAlignment="1">
      <alignment horizontal="right" vertical="center"/>
    </xf>
    <xf numFmtId="0" fontId="7" fillId="2" borderId="46" xfId="0" applyFont="1" applyFill="1" applyBorder="1" applyAlignment="1">
      <alignment horizontal="right" vertical="center"/>
    </xf>
    <xf numFmtId="0" fontId="32" fillId="2" borderId="48" xfId="0" applyFont="1" applyFill="1" applyBorder="1" applyAlignment="1">
      <alignment horizontal="left"/>
    </xf>
    <xf numFmtId="0" fontId="5" fillId="0" borderId="37" xfId="0" applyFont="1" applyBorder="1" applyAlignment="1">
      <alignment horizontal="center"/>
    </xf>
    <xf numFmtId="165" fontId="0" fillId="2" borderId="0" xfId="0" applyNumberFormat="1" applyFill="1" applyAlignment="1">
      <alignment horizontal="left"/>
    </xf>
    <xf numFmtId="0" fontId="0" fillId="0" borderId="0" xfId="0"/>
    <xf numFmtId="169" fontId="7" fillId="3" borderId="1" xfId="0" applyNumberFormat="1" applyFont="1" applyFill="1" applyBorder="1" applyAlignment="1">
      <alignment horizontal="right"/>
    </xf>
    <xf numFmtId="169" fontId="28" fillId="3" borderId="55" xfId="0" applyNumberFormat="1" applyFont="1" applyFill="1" applyBorder="1" applyAlignment="1">
      <alignment horizontal="right"/>
    </xf>
    <xf numFmtId="0" fontId="5" fillId="0" borderId="58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0" fontId="5" fillId="0" borderId="60" xfId="0" applyFont="1" applyBorder="1" applyAlignment="1">
      <alignment horizontal="left" vertical="top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9" fontId="7" fillId="3" borderId="62" xfId="0" applyNumberFormat="1" applyFont="1" applyFill="1" applyBorder="1" applyAlignment="1">
      <alignment horizontal="right"/>
    </xf>
    <xf numFmtId="169" fontId="7" fillId="3" borderId="63" xfId="0" applyNumberFormat="1" applyFont="1" applyFill="1" applyBorder="1" applyAlignment="1">
      <alignment horizontal="right"/>
    </xf>
    <xf numFmtId="169" fontId="7" fillId="3" borderId="64" xfId="0" applyNumberFormat="1" applyFont="1" applyFill="1" applyBorder="1" applyAlignment="1">
      <alignment horizontal="right"/>
    </xf>
    <xf numFmtId="169" fontId="7" fillId="3" borderId="65" xfId="0" applyNumberFormat="1" applyFont="1" applyFill="1" applyBorder="1" applyAlignment="1">
      <alignment horizontal="right"/>
    </xf>
    <xf numFmtId="169" fontId="7" fillId="3" borderId="66" xfId="0" applyNumberFormat="1" applyFont="1" applyFill="1" applyBorder="1" applyAlignment="1">
      <alignment horizontal="right"/>
    </xf>
    <xf numFmtId="0" fontId="14" fillId="0" borderId="20" xfId="0" applyFont="1" applyBorder="1" applyAlignment="1">
      <alignment horizontal="left" vertical="top"/>
    </xf>
    <xf numFmtId="169" fontId="28" fillId="3" borderId="68" xfId="0" applyNumberFormat="1" applyFont="1" applyFill="1" applyBorder="1" applyAlignment="1">
      <alignment horizontal="right"/>
    </xf>
    <xf numFmtId="169" fontId="28" fillId="3" borderId="67" xfId="0" applyNumberFormat="1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166" fontId="5" fillId="0" borderId="33" xfId="0" applyNumberFormat="1" applyFont="1" applyBorder="1" applyAlignment="1">
      <alignment horizontal="left" vertical="top"/>
    </xf>
    <xf numFmtId="0" fontId="5" fillId="0" borderId="13" xfId="0" applyFont="1" applyBorder="1" applyAlignment="1">
      <alignment horizontal="right"/>
    </xf>
    <xf numFmtId="168" fontId="35" fillId="0" borderId="52" xfId="3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horizontal="right"/>
    </xf>
    <xf numFmtId="169" fontId="6" fillId="0" borderId="31" xfId="0" applyNumberFormat="1" applyFont="1" applyBorder="1" applyAlignment="1">
      <alignment horizontal="right"/>
    </xf>
    <xf numFmtId="0" fontId="5" fillId="0" borderId="20" xfId="0" applyFont="1" applyBorder="1" applyAlignment="1">
      <alignment horizontal="left" vertical="top"/>
    </xf>
    <xf numFmtId="169" fontId="6" fillId="0" borderId="69" xfId="0" applyNumberFormat="1" applyFont="1" applyBorder="1" applyAlignment="1">
      <alignment horizontal="right"/>
    </xf>
    <xf numFmtId="169" fontId="6" fillId="0" borderId="70" xfId="0" applyNumberFormat="1" applyFont="1" applyBorder="1" applyAlignment="1">
      <alignment horizontal="right"/>
    </xf>
    <xf numFmtId="169" fontId="5" fillId="0" borderId="67" xfId="0" applyNumberFormat="1" applyFont="1" applyBorder="1" applyAlignment="1">
      <alignment horizontal="right"/>
    </xf>
    <xf numFmtId="169" fontId="5" fillId="0" borderId="55" xfId="0" applyNumberFormat="1" applyFont="1" applyBorder="1" applyAlignment="1">
      <alignment horizontal="right"/>
    </xf>
    <xf numFmtId="168" fontId="36" fillId="0" borderId="56" xfId="3" applyNumberFormat="1" applyFont="1" applyBorder="1" applyAlignment="1">
      <alignment horizontal="right" vertical="center"/>
    </xf>
    <xf numFmtId="168" fontId="36" fillId="0" borderId="57" xfId="3" applyNumberFormat="1" applyFont="1" applyBorder="1" applyAlignment="1">
      <alignment horizontal="right" vertical="center"/>
    </xf>
    <xf numFmtId="168" fontId="36" fillId="0" borderId="71" xfId="3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 wrapText="1" readingOrder="2"/>
    </xf>
    <xf numFmtId="0" fontId="15" fillId="0" borderId="37" xfId="0" applyFont="1" applyBorder="1" applyAlignment="1">
      <alignment horizontal="right"/>
    </xf>
    <xf numFmtId="168" fontId="35" fillId="0" borderId="22" xfId="3" applyNumberFormat="1" applyFont="1" applyBorder="1" applyAlignment="1">
      <alignment horizontal="right" vertical="center"/>
    </xf>
    <xf numFmtId="168" fontId="35" fillId="0" borderId="72" xfId="3" applyNumberFormat="1" applyFont="1" applyBorder="1" applyAlignment="1">
      <alignment horizontal="right" vertical="center"/>
    </xf>
    <xf numFmtId="168" fontId="5" fillId="0" borderId="73" xfId="0" applyNumberFormat="1" applyFont="1" applyBorder="1" applyAlignment="1">
      <alignment horizontal="right"/>
    </xf>
    <xf numFmtId="169" fontId="6" fillId="0" borderId="74" xfId="0" applyNumberFormat="1" applyFont="1" applyBorder="1" applyAlignment="1">
      <alignment horizontal="right"/>
    </xf>
    <xf numFmtId="169" fontId="6" fillId="0" borderId="75" xfId="0" applyNumberFormat="1" applyFont="1" applyBorder="1" applyAlignment="1">
      <alignment horizontal="right"/>
    </xf>
    <xf numFmtId="169" fontId="6" fillId="0" borderId="15" xfId="0" applyNumberFormat="1" applyFont="1" applyBorder="1" applyAlignment="1">
      <alignment horizontal="right"/>
    </xf>
    <xf numFmtId="169" fontId="6" fillId="0" borderId="76" xfId="0" applyNumberFormat="1" applyFont="1" applyBorder="1" applyAlignment="1">
      <alignment horizontal="right"/>
    </xf>
    <xf numFmtId="0" fontId="14" fillId="0" borderId="36" xfId="0" applyFont="1" applyBorder="1" applyAlignment="1">
      <alignment horizontal="left" vertical="top"/>
    </xf>
    <xf numFmtId="169" fontId="6" fillId="0" borderId="7" xfId="0" applyNumberFormat="1" applyFont="1" applyBorder="1" applyAlignment="1">
      <alignment horizontal="right"/>
    </xf>
    <xf numFmtId="169" fontId="6" fillId="0" borderId="72" xfId="0" applyNumberFormat="1" applyFont="1" applyBorder="1" applyAlignment="1">
      <alignment horizontal="right"/>
    </xf>
    <xf numFmtId="169" fontId="5" fillId="0" borderId="12" xfId="0" applyNumberFormat="1" applyFont="1" applyBorder="1" applyAlignment="1">
      <alignment horizontal="right"/>
    </xf>
    <xf numFmtId="169" fontId="5" fillId="0" borderId="20" xfId="0" applyNumberFormat="1" applyFont="1" applyBorder="1" applyAlignment="1">
      <alignment horizontal="right"/>
    </xf>
    <xf numFmtId="0" fontId="5" fillId="0" borderId="0" xfId="0" applyFont="1"/>
    <xf numFmtId="168" fontId="0" fillId="2" borderId="0" xfId="0" applyNumberFormat="1" applyFill="1" applyAlignment="1">
      <alignment horizontal="left"/>
    </xf>
    <xf numFmtId="0" fontId="32" fillId="2" borderId="6" xfId="0" applyFont="1" applyFill="1" applyBorder="1" applyAlignment="1">
      <alignment horizontal="left"/>
    </xf>
    <xf numFmtId="168" fontId="35" fillId="0" borderId="22" xfId="4" applyNumberFormat="1" applyFont="1" applyBorder="1" applyAlignment="1">
      <alignment horizontal="right" vertical="center"/>
    </xf>
    <xf numFmtId="168" fontId="35" fillId="0" borderId="72" xfId="4" applyNumberFormat="1" applyFont="1" applyBorder="1" applyAlignment="1">
      <alignment horizontal="right" vertical="center"/>
    </xf>
    <xf numFmtId="168" fontId="8" fillId="2" borderId="72" xfId="0" applyNumberFormat="1" applyFont="1" applyFill="1" applyBorder="1" applyAlignment="1">
      <alignment horizontal="right"/>
    </xf>
    <xf numFmtId="1" fontId="5" fillId="0" borderId="77" xfId="0" applyNumberFormat="1" applyFont="1" applyBorder="1" applyAlignment="1">
      <alignment horizontal="right"/>
    </xf>
    <xf numFmtId="1" fontId="6" fillId="0" borderId="78" xfId="0" applyNumberFormat="1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168" fontId="36" fillId="0" borderId="71" xfId="4" applyNumberFormat="1" applyFont="1" applyBorder="1" applyAlignment="1">
      <alignment horizontal="right" vertical="center"/>
    </xf>
    <xf numFmtId="1" fontId="6" fillId="0" borderId="79" xfId="0" applyNumberFormat="1" applyFont="1" applyBorder="1" applyAlignment="1">
      <alignment horizontal="right"/>
    </xf>
    <xf numFmtId="1" fontId="5" fillId="0" borderId="39" xfId="0" applyNumberFormat="1" applyFont="1" applyBorder="1" applyAlignment="1">
      <alignment horizontal="right"/>
    </xf>
    <xf numFmtId="168" fontId="36" fillId="0" borderId="80" xfId="4" applyNumberFormat="1" applyFont="1" applyBorder="1" applyAlignment="1">
      <alignment horizontal="right" vertical="center"/>
    </xf>
    <xf numFmtId="168" fontId="36" fillId="0" borderId="12" xfId="4" applyNumberFormat="1" applyFont="1" applyBorder="1" applyAlignment="1">
      <alignment horizontal="right" vertical="center"/>
    </xf>
    <xf numFmtId="168" fontId="35" fillId="0" borderId="61" xfId="4" applyNumberFormat="1" applyFont="1" applyBorder="1" applyAlignment="1">
      <alignment horizontal="right" vertical="center"/>
    </xf>
    <xf numFmtId="165" fontId="19" fillId="0" borderId="81" xfId="0" applyNumberFormat="1" applyFont="1" applyBorder="1" applyAlignment="1">
      <alignment horizontal="left" vertical="top"/>
    </xf>
    <xf numFmtId="165" fontId="19" fillId="0" borderId="59" xfId="0" applyNumberFormat="1" applyFont="1" applyBorder="1" applyAlignment="1">
      <alignment horizontal="left" vertical="top"/>
    </xf>
    <xf numFmtId="165" fontId="15" fillId="0" borderId="59" xfId="0" applyNumberFormat="1" applyFont="1" applyBorder="1" applyAlignment="1">
      <alignment horizontal="left" vertical="top"/>
    </xf>
    <xf numFmtId="165" fontId="19" fillId="0" borderId="60" xfId="0" applyNumberFormat="1" applyFont="1" applyBorder="1" applyAlignment="1">
      <alignment horizontal="left" vertical="top"/>
    </xf>
    <xf numFmtId="0" fontId="15" fillId="0" borderId="36" xfId="0" applyFont="1" applyBorder="1" applyAlignment="1">
      <alignment horizontal="left" vertical="top"/>
    </xf>
    <xf numFmtId="0" fontId="5" fillId="0" borderId="28" xfId="0" applyFont="1" applyBorder="1" applyAlignment="1">
      <alignment horizontal="center"/>
    </xf>
    <xf numFmtId="169" fontId="6" fillId="0" borderId="78" xfId="0" applyNumberFormat="1" applyFont="1" applyBorder="1" applyAlignment="1">
      <alignment horizontal="right"/>
    </xf>
    <xf numFmtId="169" fontId="6" fillId="0" borderId="22" xfId="0" applyNumberFormat="1" applyFont="1" applyBorder="1" applyAlignment="1">
      <alignment horizontal="right"/>
    </xf>
    <xf numFmtId="168" fontId="35" fillId="0" borderId="52" xfId="5" applyNumberFormat="1" applyFont="1" applyBorder="1" applyAlignment="1">
      <alignment horizontal="right" vertical="center"/>
    </xf>
    <xf numFmtId="0" fontId="30" fillId="2" borderId="2" xfId="0" applyFont="1" applyFill="1" applyBorder="1" applyAlignment="1">
      <alignment horizontal="justify" vertical="center" wrapText="1" readingOrder="2"/>
    </xf>
    <xf numFmtId="0" fontId="30" fillId="2" borderId="13" xfId="0" applyFont="1" applyFill="1" applyBorder="1" applyAlignment="1">
      <alignment horizontal="justify" vertical="center" wrapText="1" readingOrder="2"/>
    </xf>
    <xf numFmtId="0" fontId="30" fillId="2" borderId="82" xfId="0" applyFont="1" applyFill="1" applyBorder="1" applyAlignment="1">
      <alignment horizontal="left" vertical="center"/>
    </xf>
    <xf numFmtId="0" fontId="32" fillId="2" borderId="83" xfId="0" applyFont="1" applyFill="1" applyBorder="1" applyAlignment="1">
      <alignment horizontal="right" vertical="center"/>
    </xf>
    <xf numFmtId="0" fontId="28" fillId="2" borderId="84" xfId="0" applyFont="1" applyFill="1" applyBorder="1" applyAlignment="1">
      <alignment horizontal="right" vertical="center"/>
    </xf>
    <xf numFmtId="168" fontId="36" fillId="0" borderId="57" xfId="5" applyNumberFormat="1" applyFont="1" applyBorder="1" applyAlignment="1">
      <alignment horizontal="right" vertical="center"/>
    </xf>
    <xf numFmtId="0" fontId="28" fillId="2" borderId="12" xfId="0" applyFont="1" applyFill="1" applyBorder="1" applyAlignment="1">
      <alignment vertical="center"/>
    </xf>
    <xf numFmtId="168" fontId="35" fillId="0" borderId="51" xfId="6" applyNumberFormat="1" applyFont="1" applyBorder="1" applyAlignment="1">
      <alignment horizontal="right" vertical="center"/>
    </xf>
    <xf numFmtId="168" fontId="35" fillId="0" borderId="52" xfId="6" applyNumberFormat="1" applyFont="1" applyBorder="1" applyAlignment="1">
      <alignment horizontal="right" vertical="center"/>
    </xf>
    <xf numFmtId="0" fontId="28" fillId="2" borderId="42" xfId="0" applyFont="1" applyFill="1" applyBorder="1" applyAlignment="1">
      <alignment horizontal="right" vertical="center"/>
    </xf>
    <xf numFmtId="0" fontId="28" fillId="2" borderId="85" xfId="0" applyFont="1" applyFill="1" applyBorder="1" applyAlignment="1">
      <alignment horizontal="right" vertical="center"/>
    </xf>
    <xf numFmtId="168" fontId="36" fillId="0" borderId="57" xfId="6" applyNumberFormat="1" applyFont="1" applyBorder="1" applyAlignment="1">
      <alignment horizontal="right" vertical="center"/>
    </xf>
    <xf numFmtId="0" fontId="30" fillId="2" borderId="2" xfId="0" applyFont="1" applyFill="1" applyBorder="1" applyAlignment="1">
      <alignment horizontal="right" vertical="center" readingOrder="2"/>
    </xf>
    <xf numFmtId="0" fontId="30" fillId="2" borderId="13" xfId="0" applyFont="1" applyFill="1" applyBorder="1" applyAlignment="1">
      <alignment horizontal="right" vertical="center" readingOrder="2"/>
    </xf>
    <xf numFmtId="0" fontId="33" fillId="2" borderId="83" xfId="0" applyFont="1" applyFill="1" applyBorder="1" applyAlignment="1">
      <alignment vertical="center"/>
    </xf>
    <xf numFmtId="0" fontId="30" fillId="2" borderId="42" xfId="0" applyFont="1" applyFill="1" applyBorder="1" applyAlignment="1">
      <alignment vertical="center"/>
    </xf>
    <xf numFmtId="0" fontId="30" fillId="2" borderId="84" xfId="0" applyFont="1" applyFill="1" applyBorder="1" applyAlignment="1">
      <alignment vertical="center"/>
    </xf>
    <xf numFmtId="0" fontId="30" fillId="2" borderId="85" xfId="0" applyFont="1" applyFill="1" applyBorder="1" applyAlignment="1">
      <alignment vertical="center"/>
    </xf>
    <xf numFmtId="0" fontId="12" fillId="0" borderId="8" xfId="0" applyFont="1" applyBorder="1" applyAlignment="1">
      <alignment horizontal="right" vertical="center" wrapText="1" readingOrder="2"/>
    </xf>
    <xf numFmtId="166" fontId="5" fillId="0" borderId="5" xfId="0" applyNumberFormat="1" applyFont="1" applyBorder="1" applyAlignment="1">
      <alignment horizontal="center" vertical="center" wrapText="1"/>
    </xf>
    <xf numFmtId="168" fontId="35" fillId="0" borderId="22" xfId="7" applyNumberFormat="1" applyFont="1" applyBorder="1" applyAlignment="1">
      <alignment horizontal="right" vertical="center"/>
    </xf>
    <xf numFmtId="168" fontId="35" fillId="0" borderId="72" xfId="7" applyNumberFormat="1" applyFont="1" applyBorder="1" applyAlignment="1">
      <alignment horizontal="right" vertical="center"/>
    </xf>
    <xf numFmtId="168" fontId="38" fillId="0" borderId="49" xfId="8" applyNumberFormat="1" applyFont="1" applyBorder="1" applyAlignment="1">
      <alignment horizontal="right" vertical="center"/>
    </xf>
    <xf numFmtId="168" fontId="38" fillId="0" borderId="51" xfId="8" applyNumberFormat="1" applyFont="1" applyBorder="1" applyAlignment="1">
      <alignment horizontal="right" vertical="center"/>
    </xf>
    <xf numFmtId="168" fontId="38" fillId="0" borderId="53" xfId="8" applyNumberFormat="1" applyFont="1" applyBorder="1" applyAlignment="1">
      <alignment horizontal="right" vertical="center"/>
    </xf>
    <xf numFmtId="168" fontId="38" fillId="0" borderId="50" xfId="8" applyNumberFormat="1" applyFont="1" applyBorder="1" applyAlignment="1">
      <alignment horizontal="right" vertical="center"/>
    </xf>
    <xf numFmtId="168" fontId="38" fillId="0" borderId="52" xfId="8" applyNumberFormat="1" applyFont="1" applyBorder="1" applyAlignment="1">
      <alignment horizontal="right" vertical="center"/>
    </xf>
    <xf numFmtId="168" fontId="38" fillId="0" borderId="54" xfId="8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right"/>
    </xf>
    <xf numFmtId="169" fontId="7" fillId="3" borderId="87" xfId="0" applyNumberFormat="1" applyFont="1" applyFill="1" applyBorder="1" applyAlignment="1">
      <alignment horizontal="right"/>
    </xf>
    <xf numFmtId="169" fontId="7" fillId="3" borderId="88" xfId="0" applyNumberFormat="1" applyFont="1" applyFill="1" applyBorder="1" applyAlignment="1">
      <alignment horizontal="right"/>
    </xf>
    <xf numFmtId="169" fontId="7" fillId="3" borderId="89" xfId="0" applyNumberFormat="1" applyFont="1" applyFill="1" applyBorder="1" applyAlignment="1">
      <alignment horizontal="right"/>
    </xf>
    <xf numFmtId="168" fontId="38" fillId="0" borderId="56" xfId="8" applyNumberFormat="1" applyFont="1" applyBorder="1" applyAlignment="1">
      <alignment horizontal="right" vertical="center"/>
    </xf>
    <xf numFmtId="168" fontId="38" fillId="0" borderId="57" xfId="8" applyNumberFormat="1" applyFont="1" applyBorder="1" applyAlignment="1">
      <alignment horizontal="right" vertical="center"/>
    </xf>
    <xf numFmtId="168" fontId="38" fillId="0" borderId="71" xfId="8" applyNumberFormat="1" applyFont="1" applyBorder="1" applyAlignment="1">
      <alignment horizontal="right" vertical="center"/>
    </xf>
    <xf numFmtId="168" fontId="38" fillId="0" borderId="52" xfId="9" applyNumberFormat="1" applyFont="1" applyBorder="1" applyAlignment="1">
      <alignment horizontal="right" vertical="center"/>
    </xf>
    <xf numFmtId="0" fontId="30" fillId="2" borderId="20" xfId="0" applyFont="1" applyFill="1" applyBorder="1" applyAlignment="1">
      <alignment horizontal="left" vertical="center"/>
    </xf>
    <xf numFmtId="168" fontId="38" fillId="0" borderId="51" xfId="10" applyNumberFormat="1" applyFont="1" applyBorder="1" applyAlignment="1">
      <alignment horizontal="right" vertical="center"/>
    </xf>
    <xf numFmtId="168" fontId="38" fillId="0" borderId="52" xfId="10" applyNumberFormat="1" applyFont="1" applyBorder="1" applyAlignment="1">
      <alignment horizontal="right" vertical="center"/>
    </xf>
    <xf numFmtId="0" fontId="28" fillId="2" borderId="13" xfId="0" applyFont="1" applyFill="1" applyBorder="1" applyAlignment="1">
      <alignment horizontal="left" vertical="center" readingOrder="2"/>
    </xf>
    <xf numFmtId="168" fontId="22" fillId="2" borderId="0" xfId="0" applyNumberFormat="1" applyFont="1" applyFill="1" applyAlignment="1">
      <alignment horizontal="left" vertical="center" wrapText="1"/>
    </xf>
    <xf numFmtId="168" fontId="36" fillId="0" borderId="86" xfId="5" applyNumberFormat="1" applyFont="1" applyBorder="1" applyAlignment="1">
      <alignment horizontal="right" vertical="center"/>
    </xf>
    <xf numFmtId="168" fontId="36" fillId="0" borderId="57" xfId="9" applyNumberFormat="1" applyFont="1" applyBorder="1" applyAlignment="1">
      <alignment horizontal="right" vertical="center"/>
    </xf>
    <xf numFmtId="0" fontId="34" fillId="0" borderId="0" xfId="11"/>
    <xf numFmtId="168" fontId="35" fillId="0" borderId="53" xfId="11" applyNumberFormat="1" applyFont="1" applyBorder="1" applyAlignment="1">
      <alignment horizontal="right" vertical="center"/>
    </xf>
    <xf numFmtId="168" fontId="35" fillId="0" borderId="54" xfId="11" applyNumberFormat="1" applyFont="1" applyBorder="1" applyAlignment="1">
      <alignment horizontal="right" vertical="center"/>
    </xf>
    <xf numFmtId="168" fontId="36" fillId="0" borderId="86" xfId="11" applyNumberFormat="1" applyFont="1" applyBorder="1" applyAlignment="1">
      <alignment horizontal="right" vertical="center"/>
    </xf>
    <xf numFmtId="168" fontId="36" fillId="0" borderId="57" xfId="10" applyNumberFormat="1" applyFont="1" applyBorder="1" applyAlignment="1">
      <alignment horizontal="right" vertical="center"/>
    </xf>
    <xf numFmtId="0" fontId="34" fillId="0" borderId="0" xfId="12"/>
    <xf numFmtId="168" fontId="35" fillId="0" borderId="51" xfId="12" applyNumberFormat="1" applyFont="1" applyBorder="1" applyAlignment="1">
      <alignment horizontal="right" vertical="center"/>
    </xf>
    <xf numFmtId="168" fontId="35" fillId="0" borderId="53" xfId="12" applyNumberFormat="1" applyFont="1" applyBorder="1" applyAlignment="1">
      <alignment horizontal="right" vertical="center"/>
    </xf>
    <xf numFmtId="168" fontId="35" fillId="0" borderId="52" xfId="12" applyNumberFormat="1" applyFont="1" applyBorder="1" applyAlignment="1">
      <alignment horizontal="right" vertical="center"/>
    </xf>
    <xf numFmtId="168" fontId="35" fillId="0" borderId="54" xfId="12" applyNumberFormat="1" applyFont="1" applyBorder="1" applyAlignment="1">
      <alignment horizontal="right" vertical="center"/>
    </xf>
    <xf numFmtId="168" fontId="34" fillId="0" borderId="0" xfId="12" applyNumberFormat="1"/>
    <xf numFmtId="168" fontId="36" fillId="0" borderId="56" xfId="12" applyNumberFormat="1" applyFont="1" applyBorder="1" applyAlignment="1">
      <alignment horizontal="right" vertical="center"/>
    </xf>
    <xf numFmtId="168" fontId="40" fillId="0" borderId="90" xfId="12" applyNumberFormat="1" applyFont="1" applyBorder="1"/>
    <xf numFmtId="168" fontId="36" fillId="0" borderId="57" xfId="12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168" fontId="36" fillId="0" borderId="12" xfId="7" applyNumberFormat="1" applyFont="1" applyBorder="1" applyAlignment="1">
      <alignment horizontal="right" vertical="center"/>
    </xf>
    <xf numFmtId="0" fontId="5" fillId="0" borderId="13" xfId="0" applyFont="1" applyBorder="1"/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 readingOrder="2"/>
    </xf>
    <xf numFmtId="0" fontId="28" fillId="0" borderId="3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readingOrder="2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left" vertical="center"/>
    </xf>
    <xf numFmtId="0" fontId="24" fillId="2" borderId="15" xfId="0" applyFont="1" applyFill="1" applyBorder="1" applyAlignment="1">
      <alignment horizontal="left" vertical="center"/>
    </xf>
    <xf numFmtId="0" fontId="28" fillId="2" borderId="22" xfId="0" applyFont="1" applyFill="1" applyBorder="1" applyAlignment="1">
      <alignment horizontal="justify" vertical="center"/>
    </xf>
    <xf numFmtId="0" fontId="28" fillId="2" borderId="15" xfId="0" applyFont="1" applyFill="1" applyBorder="1" applyAlignment="1">
      <alignment horizontal="justify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justify" vertical="center" wrapText="1"/>
    </xf>
    <xf numFmtId="0" fontId="28" fillId="2" borderId="15" xfId="0" applyFont="1" applyFill="1" applyBorder="1" applyAlignment="1">
      <alignment horizontal="justify" vertical="center" wrapText="1"/>
    </xf>
    <xf numFmtId="0" fontId="24" fillId="2" borderId="19" xfId="0" applyFont="1" applyFill="1" applyBorder="1" applyAlignment="1">
      <alignment horizontal="justify" vertical="center" wrapText="1"/>
    </xf>
    <xf numFmtId="0" fontId="24" fillId="2" borderId="0" xfId="0" applyFont="1" applyFill="1" applyAlignment="1">
      <alignment horizontal="justify" vertical="center" wrapText="1"/>
    </xf>
    <xf numFmtId="0" fontId="26" fillId="2" borderId="22" xfId="0" applyFont="1" applyFill="1" applyBorder="1" applyAlignment="1">
      <alignment horizontal="justify" vertical="center" wrapText="1" readingOrder="2"/>
    </xf>
    <xf numFmtId="0" fontId="26" fillId="2" borderId="15" xfId="0" applyFont="1" applyFill="1" applyBorder="1" applyAlignment="1">
      <alignment horizontal="justify" vertical="center" wrapText="1" readingOrder="2"/>
    </xf>
    <xf numFmtId="0" fontId="27" fillId="2" borderId="42" xfId="0" applyFont="1" applyFill="1" applyBorder="1" applyAlignment="1">
      <alignment horizontal="center" vertical="center" readingOrder="2"/>
    </xf>
    <xf numFmtId="0" fontId="27" fillId="2" borderId="19" xfId="0" applyFont="1" applyFill="1" applyBorder="1" applyAlignment="1">
      <alignment horizontal="center" vertical="center" readingOrder="2"/>
    </xf>
    <xf numFmtId="0" fontId="27" fillId="2" borderId="40" xfId="0" applyFont="1" applyFill="1" applyBorder="1" applyAlignment="1">
      <alignment horizontal="center" vertical="center" readingOrder="2"/>
    </xf>
    <xf numFmtId="0" fontId="27" fillId="2" borderId="43" xfId="0" applyFont="1" applyFill="1" applyBorder="1" applyAlignment="1">
      <alignment horizontal="center" vertical="center" readingOrder="2"/>
    </xf>
    <xf numFmtId="0" fontId="27" fillId="2" borderId="11" xfId="0" applyFont="1" applyFill="1" applyBorder="1" applyAlignment="1">
      <alignment horizontal="center" vertical="center" readingOrder="2"/>
    </xf>
    <xf numFmtId="0" fontId="27" fillId="2" borderId="41" xfId="0" applyFont="1" applyFill="1" applyBorder="1" applyAlignment="1">
      <alignment horizontal="center" vertical="center" readingOrder="2"/>
    </xf>
    <xf numFmtId="0" fontId="28" fillId="2" borderId="2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right" vertical="center" readingOrder="2"/>
    </xf>
    <xf numFmtId="0" fontId="26" fillId="2" borderId="15" xfId="0" applyFont="1" applyFill="1" applyBorder="1" applyAlignment="1">
      <alignment horizontal="right" vertical="center" readingOrder="2"/>
    </xf>
    <xf numFmtId="0" fontId="39" fillId="0" borderId="0" xfId="11" applyFont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readingOrder="2"/>
    </xf>
    <xf numFmtId="0" fontId="27" fillId="2" borderId="0" xfId="0" applyFont="1" applyFill="1" applyAlignment="1">
      <alignment horizontal="center" vertical="center" readingOrder="2"/>
    </xf>
    <xf numFmtId="0" fontId="27" fillId="2" borderId="46" xfId="0" applyFont="1" applyFill="1" applyBorder="1" applyAlignment="1">
      <alignment horizontal="center" vertical="center" readingOrder="2"/>
    </xf>
    <xf numFmtId="0" fontId="27" fillId="2" borderId="19" xfId="0" applyFont="1" applyFill="1" applyBorder="1" applyAlignment="1">
      <alignment horizontal="center" vertical="center" wrapText="1" readingOrder="2"/>
    </xf>
    <xf numFmtId="0" fontId="27" fillId="2" borderId="11" xfId="0" applyFont="1" applyFill="1" applyBorder="1" applyAlignment="1">
      <alignment horizontal="center" vertical="center" wrapText="1" readingOrder="2"/>
    </xf>
    <xf numFmtId="0" fontId="25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1" fillId="0" borderId="5" xfId="0" applyFont="1" applyBorder="1" applyAlignment="1">
      <alignment horizontal="right" vertical="center" readingOrder="2"/>
    </xf>
    <xf numFmtId="0" fontId="41" fillId="0" borderId="33" xfId="0" applyFont="1" applyBorder="1" applyAlignment="1">
      <alignment horizontal="right" vertical="center" readingOrder="2"/>
    </xf>
    <xf numFmtId="169" fontId="6" fillId="0" borderId="91" xfId="0" applyNumberFormat="1" applyFont="1" applyBorder="1" applyAlignment="1">
      <alignment horizontal="right"/>
    </xf>
    <xf numFmtId="169" fontId="6" fillId="0" borderId="92" xfId="0" applyNumberFormat="1" applyFont="1" applyBorder="1" applyAlignment="1">
      <alignment horizontal="right"/>
    </xf>
    <xf numFmtId="168" fontId="35" fillId="0" borderId="93" xfId="3" applyNumberFormat="1" applyFont="1" applyBorder="1" applyAlignment="1">
      <alignment horizontal="right" vertical="center"/>
    </xf>
    <xf numFmtId="168" fontId="35" fillId="0" borderId="94" xfId="3" applyNumberFormat="1" applyFont="1" applyBorder="1" applyAlignment="1">
      <alignment horizontal="right" vertical="center"/>
    </xf>
    <xf numFmtId="168" fontId="35" fillId="0" borderId="95" xfId="3" applyNumberFormat="1" applyFont="1" applyBorder="1" applyAlignment="1">
      <alignment horizontal="right" vertical="center"/>
    </xf>
    <xf numFmtId="168" fontId="35" fillId="0" borderId="96" xfId="3" applyNumberFormat="1" applyFont="1" applyBorder="1" applyAlignment="1">
      <alignment horizontal="right" vertical="center"/>
    </xf>
    <xf numFmtId="168" fontId="35" fillId="0" borderId="97" xfId="3" applyNumberFormat="1" applyFont="1" applyBorder="1" applyAlignment="1">
      <alignment horizontal="right" vertical="center"/>
    </xf>
    <xf numFmtId="168" fontId="35" fillId="0" borderId="98" xfId="3" applyNumberFormat="1" applyFont="1" applyBorder="1" applyAlignment="1">
      <alignment horizontal="right" vertical="center"/>
    </xf>
    <xf numFmtId="168" fontId="35" fillId="0" borderId="99" xfId="3" applyNumberFormat="1" applyFont="1" applyBorder="1" applyAlignment="1">
      <alignment horizontal="right" vertical="center"/>
    </xf>
    <xf numFmtId="168" fontId="35" fillId="0" borderId="100" xfId="3" applyNumberFormat="1" applyFont="1" applyBorder="1" applyAlignment="1">
      <alignment horizontal="right" vertical="center"/>
    </xf>
    <xf numFmtId="0" fontId="30" fillId="2" borderId="101" xfId="0" applyFont="1" applyFill="1" applyBorder="1" applyAlignment="1">
      <alignment horizontal="left" vertical="center"/>
    </xf>
    <xf numFmtId="0" fontId="30" fillId="2" borderId="102" xfId="0" applyFont="1" applyFill="1" applyBorder="1" applyAlignment="1">
      <alignment horizontal="left" vertical="center"/>
    </xf>
    <xf numFmtId="0" fontId="28" fillId="2" borderId="72" xfId="0" applyFont="1" applyFill="1" applyBorder="1" applyAlignment="1">
      <alignment horizontal="justify" vertical="center"/>
    </xf>
    <xf numFmtId="0" fontId="28" fillId="2" borderId="72" xfId="0" applyFont="1" applyFill="1" applyBorder="1" applyAlignment="1">
      <alignment horizontal="center" vertical="center"/>
    </xf>
    <xf numFmtId="0" fontId="28" fillId="2" borderId="72" xfId="0" applyFont="1" applyFill="1" applyBorder="1" applyAlignment="1">
      <alignment horizontal="justify" vertical="center" wrapText="1"/>
    </xf>
    <xf numFmtId="0" fontId="28" fillId="2" borderId="102" xfId="0" applyFont="1" applyFill="1" applyBorder="1" applyAlignment="1">
      <alignment horizontal="center" vertical="center" wrapText="1"/>
    </xf>
    <xf numFmtId="0" fontId="28" fillId="2" borderId="72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vertical="center"/>
    </xf>
    <xf numFmtId="168" fontId="35" fillId="0" borderId="94" xfId="5" applyNumberFormat="1" applyFont="1" applyBorder="1" applyAlignment="1">
      <alignment horizontal="right" vertical="center"/>
    </xf>
    <xf numFmtId="0" fontId="7" fillId="2" borderId="104" xfId="0" applyFont="1" applyFill="1" applyBorder="1" applyAlignment="1">
      <alignment horizontal="right" vertical="center"/>
    </xf>
    <xf numFmtId="168" fontId="38" fillId="0" borderId="94" xfId="9" applyNumberFormat="1" applyFont="1" applyBorder="1" applyAlignment="1">
      <alignment horizontal="right" vertical="center"/>
    </xf>
    <xf numFmtId="168" fontId="38" fillId="0" borderId="105" xfId="9" applyNumberFormat="1" applyFont="1" applyBorder="1" applyAlignment="1">
      <alignment horizontal="right" vertical="center"/>
    </xf>
    <xf numFmtId="168" fontId="38" fillId="0" borderId="106" xfId="9" applyNumberFormat="1" applyFont="1" applyBorder="1" applyAlignment="1">
      <alignment horizontal="right" vertical="center"/>
    </xf>
    <xf numFmtId="0" fontId="7" fillId="2" borderId="20" xfId="0" applyFont="1" applyFill="1" applyBorder="1" applyAlignment="1">
      <alignment vertical="center"/>
    </xf>
    <xf numFmtId="168" fontId="35" fillId="0" borderId="99" xfId="5" applyNumberFormat="1" applyFont="1" applyBorder="1" applyAlignment="1">
      <alignment horizontal="right" vertical="center"/>
    </xf>
    <xf numFmtId="0" fontId="32" fillId="2" borderId="107" xfId="0" applyFont="1" applyFill="1" applyBorder="1" applyAlignment="1">
      <alignment horizontal="right" vertical="center"/>
    </xf>
    <xf numFmtId="168" fontId="38" fillId="0" borderId="99" xfId="9" applyNumberFormat="1" applyFont="1" applyBorder="1" applyAlignment="1">
      <alignment horizontal="right" vertical="center"/>
    </xf>
    <xf numFmtId="0" fontId="7" fillId="2" borderId="85" xfId="0" applyFont="1" applyFill="1" applyBorder="1" applyAlignment="1">
      <alignment vertical="center"/>
    </xf>
    <xf numFmtId="168" fontId="38" fillId="0" borderId="108" xfId="9" applyNumberFormat="1" applyFont="1" applyBorder="1" applyAlignment="1">
      <alignment horizontal="right" vertical="center"/>
    </xf>
  </cellXfs>
  <cellStyles count="13">
    <cellStyle name="Normal" xfId="0" builtinId="0"/>
    <cellStyle name="Normal 2" xfId="1" xr:uid="{9DF500E6-10BE-4BA7-9563-B03CBFFBD649}"/>
    <cellStyle name="Normal_Feuil1" xfId="10" xr:uid="{F2B016E8-869E-4B42-976A-F7D472D3041D}"/>
    <cellStyle name="Normal_Feuil10" xfId="6" xr:uid="{B77098B3-C426-4DA2-B60A-3399F69B474D}"/>
    <cellStyle name="Normal_Feuil13" xfId="7" xr:uid="{84016BC0-6280-4A7E-A8B6-438BEE5AE5A7}"/>
    <cellStyle name="Normal_Feuil7" xfId="3" xr:uid="{0F8681FB-E712-4190-A705-6F0FAFEEEDD9}"/>
    <cellStyle name="Normal_Feuil8" xfId="4" xr:uid="{BABE2233-B6E2-44BA-9575-CCE7AD6CD1D4}"/>
    <cellStyle name="Normal_Feuil9" xfId="5" xr:uid="{3B4DAD8D-0D08-406C-9D91-7B1DAC17ED63}"/>
    <cellStyle name="Normal_Tab1" xfId="8" xr:uid="{0EE89930-D250-45E2-A227-5FEF9AF223E0}"/>
    <cellStyle name="Normal_Tab5" xfId="9" xr:uid="{84178EFE-C242-4726-9631-C54DB303C1AC}"/>
    <cellStyle name="Normal_Tab6" xfId="11" xr:uid="{ED156586-9893-4B1D-8D1D-2CA1CF971AD5}"/>
    <cellStyle name="Normal_Tab7" xfId="12" xr:uid="{9D1AB3F3-EF86-4B05-8C68-FB2B319B9CF3}"/>
    <cellStyle name="Pourcentage 2" xfId="2" xr:uid="{CC9DB05C-DC7C-4C12-8201-9B0DB071917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2"/>
  <sheetViews>
    <sheetView zoomScaleNormal="100" workbookViewId="0">
      <selection activeCell="P9" sqref="P9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2.42578125" customWidth="1"/>
    <col min="7" max="7" width="6.85546875" bestFit="1" customWidth="1"/>
    <col min="8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10" t="s">
        <v>152</v>
      </c>
      <c r="B1" s="210"/>
      <c r="C1" s="210"/>
      <c r="D1" s="210"/>
      <c r="E1" s="211" t="s">
        <v>153</v>
      </c>
      <c r="F1" s="211"/>
      <c r="G1" s="211"/>
      <c r="H1" s="211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204" t="s">
        <v>41</v>
      </c>
      <c r="B3" s="214" t="s">
        <v>66</v>
      </c>
      <c r="C3" s="214"/>
      <c r="D3" s="214"/>
      <c r="E3" s="212" t="s">
        <v>65</v>
      </c>
      <c r="F3" s="212"/>
      <c r="G3" s="213"/>
      <c r="H3" s="207" t="s">
        <v>40</v>
      </c>
    </row>
    <row r="4" spans="1:11" ht="12.6" customHeight="1">
      <c r="A4" s="205"/>
      <c r="B4" s="12" t="s">
        <v>37</v>
      </c>
      <c r="C4" s="12" t="s">
        <v>39</v>
      </c>
      <c r="D4" s="92" t="s">
        <v>38</v>
      </c>
      <c r="E4" s="12" t="s">
        <v>37</v>
      </c>
      <c r="F4" s="12" t="s">
        <v>39</v>
      </c>
      <c r="G4" s="12" t="s">
        <v>38</v>
      </c>
      <c r="H4" s="208"/>
      <c r="I4" s="7"/>
    </row>
    <row r="5" spans="1:11" ht="12.6" customHeight="1" thickBot="1">
      <c r="A5" s="206"/>
      <c r="B5" s="81" t="s">
        <v>3</v>
      </c>
      <c r="C5" s="82" t="s">
        <v>1</v>
      </c>
      <c r="D5" s="83" t="s">
        <v>2</v>
      </c>
      <c r="E5" s="12" t="s">
        <v>3</v>
      </c>
      <c r="F5" s="13" t="s">
        <v>1</v>
      </c>
      <c r="G5" s="13" t="s">
        <v>2</v>
      </c>
      <c r="H5" s="209"/>
      <c r="I5" s="7"/>
    </row>
    <row r="6" spans="1:11" ht="15.75" thickTop="1">
      <c r="A6" s="78" t="s">
        <v>52</v>
      </c>
      <c r="B6" s="84">
        <f>(E6/$E$20)*100</f>
        <v>0.31322042955428825</v>
      </c>
      <c r="C6" s="85">
        <f>(F6/$F$20)*100</f>
        <v>0.3795596701336843</v>
      </c>
      <c r="D6" s="86">
        <f>(G6/$G$20)*100</f>
        <v>0.27666080489252792</v>
      </c>
      <c r="E6" s="168">
        <v>1735</v>
      </c>
      <c r="F6" s="167">
        <v>747</v>
      </c>
      <c r="G6" s="166">
        <v>988</v>
      </c>
      <c r="H6" s="277" t="s">
        <v>24</v>
      </c>
    </row>
    <row r="7" spans="1:11" ht="15">
      <c r="A7" s="79" t="s">
        <v>42</v>
      </c>
      <c r="B7" s="87">
        <f t="shared" ref="B7:B20" si="0">(E7/$E$20)*100</f>
        <v>9.7246368177526481</v>
      </c>
      <c r="C7" s="76">
        <f t="shared" ref="C7:C20" si="1">(F7/$F$20)*100</f>
        <v>2.3464612539188137</v>
      </c>
      <c r="D7" s="88">
        <f t="shared" ref="D7:D20" si="2">(G7/$G$20)*100</f>
        <v>13.790757064931283</v>
      </c>
      <c r="E7" s="171">
        <v>53867</v>
      </c>
      <c r="F7" s="170">
        <v>4618</v>
      </c>
      <c r="G7" s="169">
        <v>49249</v>
      </c>
      <c r="H7" s="278" t="s">
        <v>25</v>
      </c>
    </row>
    <row r="8" spans="1:11" ht="15">
      <c r="A8" s="79" t="s">
        <v>43</v>
      </c>
      <c r="B8" s="87">
        <f t="shared" si="0"/>
        <v>14.452730794713345</v>
      </c>
      <c r="C8" s="76">
        <f t="shared" si="1"/>
        <v>3.5893032260031403</v>
      </c>
      <c r="D8" s="88">
        <f t="shared" si="2"/>
        <v>20.439577056194626</v>
      </c>
      <c r="E8" s="171">
        <v>80057</v>
      </c>
      <c r="F8" s="170">
        <v>7064</v>
      </c>
      <c r="G8" s="169">
        <v>72993</v>
      </c>
      <c r="H8" s="278" t="s">
        <v>26</v>
      </c>
    </row>
    <row r="9" spans="1:11" ht="15">
      <c r="A9" s="79" t="s">
        <v>44</v>
      </c>
      <c r="B9" s="87">
        <f t="shared" si="0"/>
        <v>2.5667827477826344</v>
      </c>
      <c r="C9" s="76">
        <f t="shared" si="1"/>
        <v>2.2687201166625171</v>
      </c>
      <c r="D9" s="88">
        <f t="shared" si="2"/>
        <v>2.731045374612171</v>
      </c>
      <c r="E9" s="171">
        <v>14218</v>
      </c>
      <c r="F9" s="170">
        <v>4465</v>
      </c>
      <c r="G9" s="169">
        <v>9753</v>
      </c>
      <c r="H9" s="278" t="s">
        <v>27</v>
      </c>
    </row>
    <row r="10" spans="1:11" ht="15">
      <c r="A10" s="79" t="s">
        <v>45</v>
      </c>
      <c r="B10" s="87">
        <f t="shared" si="0"/>
        <v>3.0953760721255481</v>
      </c>
      <c r="C10" s="76">
        <f t="shared" si="1"/>
        <v>2.8870924306554135</v>
      </c>
      <c r="D10" s="88">
        <f t="shared" si="2"/>
        <v>3.2101614041375912</v>
      </c>
      <c r="E10" s="171">
        <v>17146</v>
      </c>
      <c r="F10" s="170">
        <v>5682</v>
      </c>
      <c r="G10" s="169">
        <v>11464</v>
      </c>
      <c r="H10" s="278" t="s">
        <v>28</v>
      </c>
    </row>
    <row r="11" spans="1:11" ht="15">
      <c r="A11" s="79" t="s">
        <v>53</v>
      </c>
      <c r="B11" s="87">
        <f t="shared" si="0"/>
        <v>4.4710185350671487</v>
      </c>
      <c r="C11" s="76">
        <f t="shared" si="1"/>
        <v>2.1447407866590109</v>
      </c>
      <c r="D11" s="88">
        <f t="shared" si="2"/>
        <v>5.7530326280536297</v>
      </c>
      <c r="E11" s="171">
        <v>24766</v>
      </c>
      <c r="F11" s="170">
        <v>4221</v>
      </c>
      <c r="G11" s="169">
        <v>20545</v>
      </c>
      <c r="H11" s="278" t="s">
        <v>29</v>
      </c>
    </row>
    <row r="12" spans="1:11" ht="15">
      <c r="A12" s="79" t="s">
        <v>54</v>
      </c>
      <c r="B12" s="87">
        <f t="shared" si="0"/>
        <v>0.97865587816357147</v>
      </c>
      <c r="C12" s="76">
        <f t="shared" si="1"/>
        <v>0.63259945022280717</v>
      </c>
      <c r="D12" s="88">
        <f t="shared" si="2"/>
        <v>1.1693679364688225</v>
      </c>
      <c r="E12" s="171">
        <v>5421</v>
      </c>
      <c r="F12" s="170">
        <v>1245</v>
      </c>
      <c r="G12" s="169">
        <v>4176</v>
      </c>
      <c r="H12" s="278" t="s">
        <v>30</v>
      </c>
    </row>
    <row r="13" spans="1:11" ht="15">
      <c r="A13" s="79" t="s">
        <v>46</v>
      </c>
      <c r="B13" s="87">
        <f t="shared" si="0"/>
        <v>2.8902934162329421</v>
      </c>
      <c r="C13" s="76">
        <f t="shared" si="1"/>
        <v>3.0689965295949841</v>
      </c>
      <c r="D13" s="88">
        <f t="shared" si="2"/>
        <v>2.7918099441077966</v>
      </c>
      <c r="E13" s="171">
        <v>16010</v>
      </c>
      <c r="F13" s="170">
        <v>6040</v>
      </c>
      <c r="G13" s="169">
        <v>9970</v>
      </c>
      <c r="H13" s="278" t="s">
        <v>31</v>
      </c>
    </row>
    <row r="14" spans="1:11" ht="15">
      <c r="A14" s="79" t="s">
        <v>47</v>
      </c>
      <c r="B14" s="87">
        <f t="shared" si="0"/>
        <v>12.352258346376663</v>
      </c>
      <c r="C14" s="76">
        <f t="shared" si="1"/>
        <v>20.904744241820666</v>
      </c>
      <c r="D14" s="88">
        <f t="shared" si="2"/>
        <v>7.6389744508787061</v>
      </c>
      <c r="E14" s="171">
        <v>68422</v>
      </c>
      <c r="F14" s="170">
        <v>41142</v>
      </c>
      <c r="G14" s="169">
        <v>27280</v>
      </c>
      <c r="H14" s="278" t="s">
        <v>32</v>
      </c>
    </row>
    <row r="15" spans="1:11" ht="15">
      <c r="A15" s="79" t="s">
        <v>48</v>
      </c>
      <c r="B15" s="87">
        <f t="shared" si="0"/>
        <v>33.416377366529282</v>
      </c>
      <c r="C15" s="76">
        <f t="shared" si="1"/>
        <v>46.396723693771051</v>
      </c>
      <c r="D15" s="88">
        <f t="shared" si="2"/>
        <v>26.262894969701723</v>
      </c>
      <c r="E15" s="171">
        <v>185101</v>
      </c>
      <c r="F15" s="170">
        <v>91312</v>
      </c>
      <c r="G15" s="169">
        <v>93789</v>
      </c>
      <c r="H15" s="278" t="s">
        <v>33</v>
      </c>
    </row>
    <row r="16" spans="1:11" ht="15">
      <c r="A16" s="79" t="s">
        <v>55</v>
      </c>
      <c r="B16" s="87">
        <f t="shared" si="0"/>
        <v>6.2506882725577375</v>
      </c>
      <c r="C16" s="76">
        <f t="shared" si="1"/>
        <v>8.0276616177270128</v>
      </c>
      <c r="D16" s="88">
        <f t="shared" si="2"/>
        <v>5.2713964090099577</v>
      </c>
      <c r="E16" s="171">
        <v>34624</v>
      </c>
      <c r="F16" s="170">
        <v>15799</v>
      </c>
      <c r="G16" s="169">
        <v>18825</v>
      </c>
      <c r="H16" s="278" t="s">
        <v>34</v>
      </c>
    </row>
    <row r="17" spans="1:8" ht="15">
      <c r="A17" s="79" t="s">
        <v>49</v>
      </c>
      <c r="B17" s="87">
        <f t="shared" si="0"/>
        <v>1.1180254295272087</v>
      </c>
      <c r="C17" s="76">
        <f t="shared" si="1"/>
        <v>1.9018632467341101</v>
      </c>
      <c r="D17" s="88">
        <f t="shared" si="2"/>
        <v>0.68605159107964919</v>
      </c>
      <c r="E17" s="171">
        <v>6193</v>
      </c>
      <c r="F17" s="170">
        <v>3743</v>
      </c>
      <c r="G17" s="169">
        <v>2450</v>
      </c>
      <c r="H17" s="278" t="s">
        <v>35</v>
      </c>
    </row>
    <row r="18" spans="1:8" ht="15">
      <c r="A18" s="79" t="s">
        <v>147</v>
      </c>
      <c r="B18" s="87">
        <f t="shared" si="0"/>
        <v>1.2721984824605586</v>
      </c>
      <c r="C18" s="76">
        <f t="shared" si="1"/>
        <v>0.58991804153307559</v>
      </c>
      <c r="D18" s="88">
        <f t="shared" si="2"/>
        <v>1.6482039449366592</v>
      </c>
      <c r="E18" s="171">
        <v>7047</v>
      </c>
      <c r="F18" s="170">
        <v>1161</v>
      </c>
      <c r="G18" s="169">
        <v>5886</v>
      </c>
      <c r="H18" s="278" t="s">
        <v>164</v>
      </c>
    </row>
    <row r="19" spans="1:8" ht="15.75" thickBot="1">
      <c r="A19" s="80" t="s">
        <v>51</v>
      </c>
      <c r="B19" s="173">
        <f t="shared" si="0"/>
        <v>7.097737411156424</v>
      </c>
      <c r="C19" s="174">
        <f t="shared" si="1"/>
        <v>4.8616156945637101</v>
      </c>
      <c r="D19" s="175">
        <f t="shared" si="2"/>
        <v>8.3300664209948589</v>
      </c>
      <c r="E19" s="171">
        <v>39316</v>
      </c>
      <c r="F19" s="170">
        <v>9568</v>
      </c>
      <c r="G19" s="169">
        <v>29748</v>
      </c>
      <c r="H19" s="278" t="s">
        <v>36</v>
      </c>
    </row>
    <row r="20" spans="1:8" ht="13.5" thickBot="1">
      <c r="A20" s="89" t="s">
        <v>69</v>
      </c>
      <c r="B20" s="91">
        <f t="shared" si="0"/>
        <v>100</v>
      </c>
      <c r="C20" s="77">
        <f t="shared" si="1"/>
        <v>100</v>
      </c>
      <c r="D20" s="90">
        <f t="shared" si="2"/>
        <v>100</v>
      </c>
      <c r="E20" s="176">
        <v>553923</v>
      </c>
      <c r="F20" s="177">
        <v>196807</v>
      </c>
      <c r="G20" s="178">
        <v>357116</v>
      </c>
      <c r="H20" s="172" t="s">
        <v>37</v>
      </c>
    </row>
    <row r="21" spans="1:8">
      <c r="F21" s="75"/>
    </row>
    <row r="22" spans="1:8" ht="12" customHeight="1">
      <c r="B22" s="74"/>
    </row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0"/>
  <sheetViews>
    <sheetView zoomScaleNormal="100" workbookViewId="0">
      <selection activeCell="J6" sqref="J6:K6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9.42578125" customWidth="1"/>
    <col min="7" max="7" width="6.7109375" bestFit="1" customWidth="1"/>
    <col min="8" max="8" width="10.425781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18" t="s">
        <v>154</v>
      </c>
      <c r="B2" s="218"/>
      <c r="C2" s="218"/>
      <c r="D2" s="10"/>
      <c r="E2" s="219" t="s">
        <v>155</v>
      </c>
      <c r="F2" s="219"/>
      <c r="G2" s="219"/>
      <c r="H2" s="219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20" t="s">
        <v>70</v>
      </c>
      <c r="B4" s="214" t="s">
        <v>66</v>
      </c>
      <c r="C4" s="214"/>
      <c r="D4" s="214"/>
      <c r="E4" s="215" t="s">
        <v>65</v>
      </c>
      <c r="F4" s="216"/>
      <c r="G4" s="217"/>
      <c r="H4" s="220" t="s">
        <v>71</v>
      </c>
    </row>
    <row r="5" spans="1:11" ht="12.75">
      <c r="A5" s="221"/>
      <c r="B5" s="73" t="s">
        <v>37</v>
      </c>
      <c r="C5" s="12" t="s">
        <v>39</v>
      </c>
      <c r="D5" s="12" t="s">
        <v>38</v>
      </c>
      <c r="E5" s="12" t="s">
        <v>37</v>
      </c>
      <c r="F5" s="12" t="s">
        <v>39</v>
      </c>
      <c r="G5" s="12" t="s">
        <v>38</v>
      </c>
      <c r="H5" s="221"/>
    </row>
    <row r="6" spans="1:11" ht="13.5" thickBot="1">
      <c r="A6" s="222"/>
      <c r="B6" s="73" t="s">
        <v>3</v>
      </c>
      <c r="C6" s="13" t="s">
        <v>1</v>
      </c>
      <c r="D6" s="13" t="s">
        <v>2</v>
      </c>
      <c r="E6" s="81" t="s">
        <v>3</v>
      </c>
      <c r="F6" s="82" t="s">
        <v>1</v>
      </c>
      <c r="G6" s="82" t="s">
        <v>2</v>
      </c>
      <c r="H6" s="222"/>
    </row>
    <row r="7" spans="1:11" ht="12.75">
      <c r="A7" s="27" t="s">
        <v>67</v>
      </c>
      <c r="B7" s="97">
        <f>(E7/$E$17)*100</f>
        <v>3.8669634588200887</v>
      </c>
      <c r="C7" s="96">
        <f>(F7/$F$17)*100</f>
        <v>1.1808523070825732</v>
      </c>
      <c r="D7" s="279">
        <f>(G7/$G$17)*100</f>
        <v>5.3472821156150943</v>
      </c>
      <c r="E7" s="281">
        <v>21420</v>
      </c>
      <c r="F7" s="282">
        <v>2324</v>
      </c>
      <c r="G7" s="283">
        <v>19096</v>
      </c>
      <c r="H7" s="29" t="s">
        <v>56</v>
      </c>
    </row>
    <row r="8" spans="1:11" ht="12.75">
      <c r="A8" s="28" t="s">
        <v>4</v>
      </c>
      <c r="B8" s="97">
        <f t="shared" ref="B8:B17" si="0">(E8/$E$17)*100</f>
        <v>9.8739355469984087</v>
      </c>
      <c r="C8" s="96">
        <f t="shared" ref="C8:C17" si="1">(F8/$F$17)*100</f>
        <v>9.4976296574816939</v>
      </c>
      <c r="D8" s="279">
        <f t="shared" ref="D8:D17" si="2">(G8/$G$17)*100</f>
        <v>10.081318115122258</v>
      </c>
      <c r="E8" s="284">
        <v>54694</v>
      </c>
      <c r="F8" s="95">
        <v>18692</v>
      </c>
      <c r="G8" s="285">
        <v>36002</v>
      </c>
      <c r="H8" s="29" t="s">
        <v>57</v>
      </c>
    </row>
    <row r="9" spans="1:11" ht="12.75">
      <c r="A9" s="28" t="s">
        <v>5</v>
      </c>
      <c r="B9" s="97">
        <f t="shared" si="0"/>
        <v>14.289170155418713</v>
      </c>
      <c r="C9" s="96">
        <f t="shared" si="1"/>
        <v>18.194474790022714</v>
      </c>
      <c r="D9" s="279">
        <f t="shared" si="2"/>
        <v>12.136952698842952</v>
      </c>
      <c r="E9" s="284">
        <v>79151</v>
      </c>
      <c r="F9" s="95">
        <v>35808</v>
      </c>
      <c r="G9" s="285">
        <v>43343</v>
      </c>
      <c r="H9" s="29" t="s">
        <v>58</v>
      </c>
    </row>
    <row r="10" spans="1:11" ht="12.75">
      <c r="A10" s="28" t="s">
        <v>6</v>
      </c>
      <c r="B10" s="97">
        <f t="shared" si="0"/>
        <v>16.380255017394113</v>
      </c>
      <c r="C10" s="96">
        <f t="shared" si="1"/>
        <v>19.225434054683014</v>
      </c>
      <c r="D10" s="279">
        <f t="shared" si="2"/>
        <v>14.812273882996003</v>
      </c>
      <c r="E10" s="284">
        <v>90734</v>
      </c>
      <c r="F10" s="95">
        <v>37837</v>
      </c>
      <c r="G10" s="285">
        <v>52897</v>
      </c>
      <c r="H10" s="29" t="s">
        <v>59</v>
      </c>
    </row>
    <row r="11" spans="1:11" ht="12.75">
      <c r="A11" s="28" t="s">
        <v>7</v>
      </c>
      <c r="B11" s="97">
        <f t="shared" si="0"/>
        <v>17.379491373349726</v>
      </c>
      <c r="C11" s="96">
        <f t="shared" si="1"/>
        <v>18.250367110925932</v>
      </c>
      <c r="D11" s="279">
        <f t="shared" si="2"/>
        <v>16.899550846223637</v>
      </c>
      <c r="E11" s="284">
        <v>96269</v>
      </c>
      <c r="F11" s="95">
        <v>35918</v>
      </c>
      <c r="G11" s="285">
        <v>60351</v>
      </c>
      <c r="H11" s="29" t="s">
        <v>60</v>
      </c>
    </row>
    <row r="12" spans="1:11" ht="12.75">
      <c r="A12" s="28" t="s">
        <v>8</v>
      </c>
      <c r="B12" s="97">
        <f t="shared" si="0"/>
        <v>15.805987474793429</v>
      </c>
      <c r="C12" s="96">
        <f t="shared" si="1"/>
        <v>15.814986255570179</v>
      </c>
      <c r="D12" s="279">
        <f t="shared" si="2"/>
        <v>15.801028237323447</v>
      </c>
      <c r="E12" s="284">
        <v>87553</v>
      </c>
      <c r="F12" s="95">
        <v>31125</v>
      </c>
      <c r="G12" s="285">
        <v>56428</v>
      </c>
      <c r="H12" s="29" t="s">
        <v>61</v>
      </c>
    </row>
    <row r="13" spans="1:11" ht="12.75">
      <c r="A13" s="28" t="s">
        <v>9</v>
      </c>
      <c r="B13" s="97">
        <f t="shared" si="0"/>
        <v>11.566228519126305</v>
      </c>
      <c r="C13" s="96">
        <f t="shared" si="1"/>
        <v>10.541799834355485</v>
      </c>
      <c r="D13" s="279">
        <f t="shared" si="2"/>
        <v>12.130792235576116</v>
      </c>
      <c r="E13" s="284">
        <v>64068</v>
      </c>
      <c r="F13" s="95">
        <v>20747</v>
      </c>
      <c r="G13" s="285">
        <v>43321</v>
      </c>
      <c r="H13" s="29" t="s">
        <v>62</v>
      </c>
    </row>
    <row r="14" spans="1:11" ht="12.75">
      <c r="A14" s="28" t="s">
        <v>10</v>
      </c>
      <c r="B14" s="97">
        <f t="shared" si="0"/>
        <v>7.6761571554169086</v>
      </c>
      <c r="C14" s="96">
        <f t="shared" si="1"/>
        <v>6.6776080119101451</v>
      </c>
      <c r="D14" s="279">
        <f t="shared" si="2"/>
        <v>8.2264586296889526</v>
      </c>
      <c r="E14" s="284">
        <v>42520</v>
      </c>
      <c r="F14" s="95">
        <v>13142</v>
      </c>
      <c r="G14" s="285">
        <v>29378</v>
      </c>
      <c r="H14" s="29" t="s">
        <v>63</v>
      </c>
    </row>
    <row r="15" spans="1:11" ht="12.75">
      <c r="A15" s="30" t="s">
        <v>68</v>
      </c>
      <c r="B15" s="97">
        <f t="shared" si="0"/>
        <v>0.21591448630946899</v>
      </c>
      <c r="C15" s="96">
        <f t="shared" si="1"/>
        <v>0.10060617762579582</v>
      </c>
      <c r="D15" s="279">
        <f t="shared" si="2"/>
        <v>0.27946101546836322</v>
      </c>
      <c r="E15" s="284">
        <v>1196</v>
      </c>
      <c r="F15" s="95">
        <v>198</v>
      </c>
      <c r="G15" s="285">
        <v>998</v>
      </c>
      <c r="H15" s="29" t="s">
        <v>64</v>
      </c>
    </row>
    <row r="16" spans="1:11" ht="13.5" thickBot="1">
      <c r="A16" s="93" t="s">
        <v>77</v>
      </c>
      <c r="B16" s="99">
        <f t="shared" si="0"/>
        <v>2.9458968123728386</v>
      </c>
      <c r="C16" s="100">
        <f t="shared" si="1"/>
        <v>0.51624180034246747</v>
      </c>
      <c r="D16" s="280">
        <f t="shared" si="2"/>
        <v>4.2848822231431809</v>
      </c>
      <c r="E16" s="286">
        <v>16318</v>
      </c>
      <c r="F16" s="287">
        <v>1016</v>
      </c>
      <c r="G16" s="288">
        <v>15302</v>
      </c>
      <c r="H16" s="29" t="s">
        <v>163</v>
      </c>
    </row>
    <row r="17" spans="1:8" ht="13.5" thickBot="1">
      <c r="A17" s="98" t="s">
        <v>69</v>
      </c>
      <c r="B17" s="101">
        <f t="shared" si="0"/>
        <v>100</v>
      </c>
      <c r="C17" s="102">
        <f t="shared" si="1"/>
        <v>100</v>
      </c>
      <c r="D17" s="102">
        <f t="shared" si="2"/>
        <v>100</v>
      </c>
      <c r="E17" s="103">
        <v>553923</v>
      </c>
      <c r="F17" s="104">
        <v>196807</v>
      </c>
      <c r="G17" s="105">
        <v>357116</v>
      </c>
      <c r="H17" s="94" t="s">
        <v>37</v>
      </c>
    </row>
    <row r="18" spans="1:8" ht="12" customHeight="1">
      <c r="B18" s="4"/>
      <c r="C18" s="4"/>
      <c r="D18" s="4"/>
      <c r="E18" s="4"/>
      <c r="F18" s="4"/>
      <c r="G18" s="4"/>
    </row>
    <row r="19" spans="1:8" ht="12" customHeight="1">
      <c r="B19" s="4"/>
      <c r="C19" s="4"/>
      <c r="D19" s="4"/>
      <c r="E19" s="4"/>
      <c r="F19" s="4"/>
      <c r="G19" s="4"/>
    </row>
    <row r="20" spans="1:8" ht="12" customHeight="1">
      <c r="B20" s="72"/>
      <c r="C20" s="72"/>
      <c r="D20" s="72"/>
      <c r="E20" s="72"/>
      <c r="F20" s="72"/>
      <c r="G20" s="72"/>
    </row>
  </sheetData>
  <mergeCells count="6">
    <mergeCell ref="E4:G4"/>
    <mergeCell ref="A2:C2"/>
    <mergeCell ref="E2:H2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7"/>
  <sheetViews>
    <sheetView zoomScaleNormal="100" workbookViewId="0">
      <selection activeCell="J7" sqref="J7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1.28515625" customWidth="1"/>
    <col min="7" max="7" width="6.85546875" bestFit="1" customWidth="1"/>
    <col min="8" max="8" width="10.140625" bestFit="1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58.5" customHeight="1">
      <c r="A3" s="223" t="s">
        <v>157</v>
      </c>
      <c r="B3" s="223"/>
      <c r="C3" s="223"/>
      <c r="D3" s="120"/>
      <c r="E3" s="120"/>
      <c r="F3" s="224" t="s">
        <v>158</v>
      </c>
      <c r="G3" s="224"/>
      <c r="H3" s="224"/>
      <c r="I3" s="3"/>
      <c r="K3" s="1"/>
    </row>
    <row r="4" spans="1:11" ht="12.75">
      <c r="A4" s="14" t="s">
        <v>0</v>
      </c>
      <c r="B4" s="15"/>
      <c r="C4" s="15"/>
      <c r="D4" s="15"/>
      <c r="E4" s="15"/>
      <c r="F4" s="15"/>
      <c r="G4" s="15"/>
      <c r="H4" s="15"/>
      <c r="I4" s="4"/>
    </row>
    <row r="5" spans="1:11" ht="12.75">
      <c r="A5" s="225" t="s">
        <v>78</v>
      </c>
      <c r="B5" s="214" t="s">
        <v>66</v>
      </c>
      <c r="C5" s="214"/>
      <c r="D5" s="214"/>
      <c r="E5" s="214" t="s">
        <v>65</v>
      </c>
      <c r="F5" s="214"/>
      <c r="G5" s="214"/>
      <c r="H5" s="229" t="s">
        <v>79</v>
      </c>
    </row>
    <row r="6" spans="1:11" ht="12.75">
      <c r="A6" s="226"/>
      <c r="B6" s="12" t="s">
        <v>37</v>
      </c>
      <c r="C6" s="12" t="s">
        <v>39</v>
      </c>
      <c r="D6" s="12" t="s">
        <v>38</v>
      </c>
      <c r="E6" s="12" t="s">
        <v>37</v>
      </c>
      <c r="F6" s="12" t="s">
        <v>39</v>
      </c>
      <c r="G6" s="12" t="s">
        <v>38</v>
      </c>
      <c r="H6" s="230"/>
    </row>
    <row r="7" spans="1:11" ht="13.5" thickBot="1">
      <c r="A7" s="227"/>
      <c r="B7" s="12" t="s">
        <v>3</v>
      </c>
      <c r="C7" s="82" t="s">
        <v>1</v>
      </c>
      <c r="D7" s="82" t="s">
        <v>2</v>
      </c>
      <c r="E7" s="81" t="s">
        <v>3</v>
      </c>
      <c r="F7" s="82" t="s">
        <v>1</v>
      </c>
      <c r="G7" s="82" t="s">
        <v>2</v>
      </c>
      <c r="H7" s="231"/>
    </row>
    <row r="8" spans="1:11" ht="12.75">
      <c r="A8" s="32" t="s">
        <v>11</v>
      </c>
      <c r="B8" s="114">
        <f>(E8/$E$13)*100</f>
        <v>35.716336025043191</v>
      </c>
      <c r="C8" s="111">
        <f>(F8/$F$13)*100</f>
        <v>37.189225992977896</v>
      </c>
      <c r="D8" s="111">
        <f>(G8/$G$13)*100</f>
        <v>34.904624827787053</v>
      </c>
      <c r="E8" s="108">
        <v>197841</v>
      </c>
      <c r="F8" s="108">
        <v>73191</v>
      </c>
      <c r="G8" s="108">
        <v>124650</v>
      </c>
      <c r="H8" s="106" t="s">
        <v>72</v>
      </c>
      <c r="I8" s="4"/>
    </row>
    <row r="9" spans="1:11" ht="12.75">
      <c r="A9" s="33" t="s">
        <v>12</v>
      </c>
      <c r="B9" s="114">
        <f t="shared" ref="B9:B13" si="0">(E9/$E$13)*100</f>
        <v>62.598231162092922</v>
      </c>
      <c r="C9" s="112">
        <f t="shared" ref="C9:C13" si="1">(F9/$F$13)*100</f>
        <v>60.304257470516795</v>
      </c>
      <c r="D9" s="112">
        <f t="shared" ref="D9:D13" si="2">(G9/$G$13)*100</f>
        <v>63.862442455672664</v>
      </c>
      <c r="E9" s="109">
        <v>346746</v>
      </c>
      <c r="F9" s="109">
        <v>118683</v>
      </c>
      <c r="G9" s="109">
        <v>228063</v>
      </c>
      <c r="H9" s="106" t="s">
        <v>73</v>
      </c>
      <c r="I9" s="4"/>
    </row>
    <row r="10" spans="1:11" ht="12.75">
      <c r="A10" s="33" t="s">
        <v>13</v>
      </c>
      <c r="B10" s="114">
        <f t="shared" si="0"/>
        <v>0.31701157020019027</v>
      </c>
      <c r="C10" s="112">
        <f t="shared" si="1"/>
        <v>0.79367095682572264</v>
      </c>
      <c r="D10" s="112">
        <f t="shared" si="2"/>
        <v>5.4324085171204871E-2</v>
      </c>
      <c r="E10" s="109">
        <v>1756</v>
      </c>
      <c r="F10" s="109">
        <v>1562</v>
      </c>
      <c r="G10" s="109">
        <v>194</v>
      </c>
      <c r="H10" s="106" t="s">
        <v>74</v>
      </c>
      <c r="I10" s="4"/>
    </row>
    <row r="11" spans="1:11" ht="12.75">
      <c r="A11" s="33" t="s">
        <v>156</v>
      </c>
      <c r="B11" s="114">
        <f t="shared" si="0"/>
        <v>0.55188175973916953</v>
      </c>
      <c r="C11" s="112">
        <f t="shared" si="1"/>
        <v>1.3012748530286016</v>
      </c>
      <c r="D11" s="112">
        <f t="shared" si="2"/>
        <v>0.13889044456143101</v>
      </c>
      <c r="E11" s="109">
        <v>3057</v>
      </c>
      <c r="F11" s="109">
        <v>2561</v>
      </c>
      <c r="G11" s="109">
        <v>496</v>
      </c>
      <c r="H11" s="106" t="s">
        <v>75</v>
      </c>
      <c r="I11" s="4"/>
    </row>
    <row r="12" spans="1:11" ht="13.5" thickBot="1">
      <c r="A12" s="34" t="s">
        <v>77</v>
      </c>
      <c r="B12" s="116">
        <f t="shared" si="0"/>
        <v>0.81653948292452205</v>
      </c>
      <c r="C12" s="117">
        <f t="shared" si="1"/>
        <v>0.41157072665098293</v>
      </c>
      <c r="D12" s="117">
        <f t="shared" si="2"/>
        <v>1.0397181868076479</v>
      </c>
      <c r="E12" s="109">
        <v>4523</v>
      </c>
      <c r="F12" s="109">
        <v>810</v>
      </c>
      <c r="G12" s="109">
        <v>3713</v>
      </c>
      <c r="H12" s="106" t="s">
        <v>76</v>
      </c>
      <c r="I12" s="4"/>
    </row>
    <row r="13" spans="1:11" ht="13.5" thickBot="1">
      <c r="A13" s="115" t="s">
        <v>69</v>
      </c>
      <c r="B13" s="119">
        <f t="shared" si="0"/>
        <v>100</v>
      </c>
      <c r="C13" s="118">
        <f t="shared" si="1"/>
        <v>100</v>
      </c>
      <c r="D13" s="118">
        <f t="shared" si="2"/>
        <v>100</v>
      </c>
      <c r="E13" s="110">
        <f>SUM(E8:E12)</f>
        <v>553923</v>
      </c>
      <c r="F13" s="110">
        <f>SUM(F8:F12)</f>
        <v>196807</v>
      </c>
      <c r="G13" s="110">
        <f>SUM(G8:G12)</f>
        <v>357116</v>
      </c>
      <c r="H13" s="107" t="s">
        <v>37</v>
      </c>
      <c r="I13" s="4"/>
    </row>
    <row r="14" spans="1:11" ht="12.75">
      <c r="B14" s="4"/>
      <c r="C14" s="4"/>
      <c r="D14" s="4"/>
      <c r="E14" s="4"/>
      <c r="F14" s="4"/>
      <c r="G14" s="4"/>
    </row>
    <row r="15" spans="1:11" ht="12" customHeight="1">
      <c r="B15" s="4"/>
      <c r="C15" s="4"/>
      <c r="D15" s="4"/>
      <c r="E15" s="4"/>
      <c r="F15" s="4"/>
      <c r="G15" s="4"/>
    </row>
    <row r="16" spans="1:11" ht="12" customHeight="1">
      <c r="B16" s="4"/>
      <c r="C16" s="4"/>
      <c r="D16" s="4"/>
      <c r="E16" s="4"/>
      <c r="F16" s="4"/>
      <c r="G16" s="4"/>
    </row>
    <row r="17" spans="2:7" ht="12" customHeight="1">
      <c r="B17" s="4"/>
      <c r="C17" s="4"/>
      <c r="D17" s="4"/>
      <c r="E17" s="4"/>
      <c r="F17" s="4"/>
      <c r="G17" s="4"/>
    </row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20"/>
  <sheetViews>
    <sheetView zoomScaleNormal="100" workbookViewId="0">
      <selection activeCell="H4" sqref="H4:H6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2.42578125" bestFit="1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23" t="s">
        <v>159</v>
      </c>
      <c r="B3" s="223"/>
      <c r="C3" s="223"/>
      <c r="D3" s="223"/>
      <c r="E3" s="228" t="s">
        <v>160</v>
      </c>
      <c r="F3" s="228"/>
      <c r="G3" s="228"/>
      <c r="H3" s="228"/>
      <c r="I3" s="3"/>
      <c r="K3" s="1"/>
    </row>
    <row r="4" spans="1:11" ht="12.75">
      <c r="A4" s="225" t="s">
        <v>94</v>
      </c>
      <c r="B4" s="214" t="s">
        <v>66</v>
      </c>
      <c r="C4" s="214"/>
      <c r="D4" s="214"/>
      <c r="E4" s="214" t="s">
        <v>65</v>
      </c>
      <c r="F4" s="214"/>
      <c r="G4" s="214"/>
      <c r="H4" s="229" t="s">
        <v>95</v>
      </c>
    </row>
    <row r="5" spans="1:11" ht="12.75">
      <c r="A5" s="226"/>
      <c r="B5" s="12" t="s">
        <v>37</v>
      </c>
      <c r="C5" s="12" t="s">
        <v>39</v>
      </c>
      <c r="D5" s="12" t="s">
        <v>38</v>
      </c>
      <c r="E5" s="73" t="s">
        <v>37</v>
      </c>
      <c r="F5" s="12" t="s">
        <v>39</v>
      </c>
      <c r="G5" s="92" t="s">
        <v>38</v>
      </c>
      <c r="H5" s="230"/>
    </row>
    <row r="6" spans="1:11" ht="13.5" thickBot="1">
      <c r="A6" s="227"/>
      <c r="B6" s="140" t="s">
        <v>3</v>
      </c>
      <c r="C6" s="82" t="s">
        <v>1</v>
      </c>
      <c r="D6" s="82" t="s">
        <v>2</v>
      </c>
      <c r="E6" s="73" t="s">
        <v>3</v>
      </c>
      <c r="F6" s="82" t="s">
        <v>1</v>
      </c>
      <c r="G6" s="83" t="s">
        <v>2</v>
      </c>
      <c r="H6" s="231"/>
    </row>
    <row r="7" spans="1:11" ht="12.75">
      <c r="A7" s="135" t="s">
        <v>15</v>
      </c>
      <c r="B7" s="142">
        <f>(E7/$E$19)*100</f>
        <v>12.53982954309534</v>
      </c>
      <c r="C7" s="111">
        <f>(F7/$F$19)*100</f>
        <v>14.076226963471827</v>
      </c>
      <c r="D7" s="111">
        <f>(G7/$G$19)*100</f>
        <v>11.693119322573057</v>
      </c>
      <c r="E7" s="134">
        <v>69461</v>
      </c>
      <c r="F7" s="123">
        <v>27703</v>
      </c>
      <c r="G7" s="123">
        <v>41758</v>
      </c>
      <c r="H7" s="106" t="s">
        <v>82</v>
      </c>
    </row>
    <row r="8" spans="1:11" ht="12.75">
      <c r="A8" s="136" t="s">
        <v>16</v>
      </c>
      <c r="B8" s="117">
        <f t="shared" ref="B8:B19" si="0">(E8/$E$19)*100</f>
        <v>16.980699483502221</v>
      </c>
      <c r="C8" s="112">
        <f t="shared" ref="C8:C19" si="1">(F8/$F$19)*100</f>
        <v>22.360485145345439</v>
      </c>
      <c r="D8" s="112">
        <f t="shared" ref="D8:D19" si="2">(G8/$G$19)*100</f>
        <v>14.01589399522844</v>
      </c>
      <c r="E8" s="134">
        <v>94060</v>
      </c>
      <c r="F8" s="124">
        <v>44007</v>
      </c>
      <c r="G8" s="124">
        <v>50053</v>
      </c>
      <c r="H8" s="106" t="s">
        <v>83</v>
      </c>
    </row>
    <row r="9" spans="1:11" ht="12.75">
      <c r="A9" s="136" t="s">
        <v>17</v>
      </c>
      <c r="B9" s="117">
        <f t="shared" si="0"/>
        <v>22.148565775387556</v>
      </c>
      <c r="C9" s="112">
        <f t="shared" si="1"/>
        <v>30.572591422053076</v>
      </c>
      <c r="D9" s="112">
        <f t="shared" si="2"/>
        <v>17.506076456949561</v>
      </c>
      <c r="E9" s="134">
        <v>122686</v>
      </c>
      <c r="F9" s="124">
        <v>60169</v>
      </c>
      <c r="G9" s="124">
        <v>62517</v>
      </c>
      <c r="H9" s="106" t="s">
        <v>84</v>
      </c>
    </row>
    <row r="10" spans="1:11" ht="12.75">
      <c r="A10" s="136" t="s">
        <v>18</v>
      </c>
      <c r="B10" s="117">
        <f t="shared" si="0"/>
        <v>14.844843055803786</v>
      </c>
      <c r="C10" s="112">
        <f t="shared" si="1"/>
        <v>14.837378751772039</v>
      </c>
      <c r="D10" s="112">
        <f t="shared" si="2"/>
        <v>14.848956641539443</v>
      </c>
      <c r="E10" s="134">
        <v>82229</v>
      </c>
      <c r="F10" s="124">
        <v>29201</v>
      </c>
      <c r="G10" s="124">
        <v>53028</v>
      </c>
      <c r="H10" s="106" t="s">
        <v>85</v>
      </c>
    </row>
    <row r="11" spans="1:11" ht="12.75">
      <c r="A11" s="136" t="s">
        <v>19</v>
      </c>
      <c r="B11" s="117">
        <f t="shared" si="0"/>
        <v>9.1402595667628894</v>
      </c>
      <c r="C11" s="112">
        <f t="shared" si="1"/>
        <v>4.5008561687338355</v>
      </c>
      <c r="D11" s="112">
        <f t="shared" si="2"/>
        <v>11.697039617379227</v>
      </c>
      <c r="E11" s="134">
        <v>50630</v>
      </c>
      <c r="F11" s="124">
        <v>8858</v>
      </c>
      <c r="G11" s="124">
        <v>41772</v>
      </c>
      <c r="H11" s="106" t="s">
        <v>86</v>
      </c>
    </row>
    <row r="12" spans="1:11" ht="12.75">
      <c r="A12" s="136" t="s">
        <v>20</v>
      </c>
      <c r="B12" s="117">
        <f t="shared" si="0"/>
        <v>3.6611586808996921</v>
      </c>
      <c r="C12" s="112">
        <f t="shared" si="1"/>
        <v>0.35110539767386323</v>
      </c>
      <c r="D12" s="112">
        <f t="shared" si="2"/>
        <v>5.4853324970037747</v>
      </c>
      <c r="E12" s="134">
        <v>20280</v>
      </c>
      <c r="F12" s="124">
        <v>691</v>
      </c>
      <c r="G12" s="124">
        <v>19589</v>
      </c>
      <c r="H12" s="106" t="s">
        <v>87</v>
      </c>
    </row>
    <row r="13" spans="1:11" ht="12.75">
      <c r="A13" s="137" t="s">
        <v>80</v>
      </c>
      <c r="B13" s="117">
        <f t="shared" si="0"/>
        <v>79.315356105451485</v>
      </c>
      <c r="C13" s="112">
        <f t="shared" si="1"/>
        <v>86.698643849050086</v>
      </c>
      <c r="D13" s="112">
        <f t="shared" si="2"/>
        <v>75.246418530673509</v>
      </c>
      <c r="E13" s="131">
        <v>439346</v>
      </c>
      <c r="F13" s="126">
        <f>SUM(F7:F12)</f>
        <v>170629</v>
      </c>
      <c r="G13" s="125">
        <f>SUM(G7:G12)</f>
        <v>268717</v>
      </c>
      <c r="H13" s="106" t="s">
        <v>88</v>
      </c>
    </row>
    <row r="14" spans="1:11" ht="12.75">
      <c r="A14" s="136" t="s">
        <v>21</v>
      </c>
      <c r="B14" s="117">
        <f t="shared" si="0"/>
        <v>7.8315939218988921</v>
      </c>
      <c r="C14" s="112">
        <f t="shared" si="1"/>
        <v>6.3768057030491807</v>
      </c>
      <c r="D14" s="112">
        <f t="shared" si="2"/>
        <v>8.633329226357823</v>
      </c>
      <c r="E14" s="134">
        <v>43381</v>
      </c>
      <c r="F14" s="124">
        <v>12550</v>
      </c>
      <c r="G14" s="124">
        <v>30831</v>
      </c>
      <c r="H14" s="106" t="s">
        <v>89</v>
      </c>
    </row>
    <row r="15" spans="1:11" ht="12.75">
      <c r="A15" s="136" t="s">
        <v>22</v>
      </c>
      <c r="B15" s="117">
        <f t="shared" si="0"/>
        <v>6.8173735338666201</v>
      </c>
      <c r="C15" s="112">
        <f t="shared" si="1"/>
        <v>4.9515515200170723</v>
      </c>
      <c r="D15" s="112">
        <f t="shared" si="2"/>
        <v>7.8456299913753513</v>
      </c>
      <c r="E15" s="134">
        <v>37763</v>
      </c>
      <c r="F15" s="124">
        <v>9745</v>
      </c>
      <c r="G15" s="124">
        <v>28018</v>
      </c>
      <c r="H15" s="106" t="s">
        <v>90</v>
      </c>
      <c r="I15" s="121"/>
    </row>
    <row r="16" spans="1:11" ht="12.75">
      <c r="A16" s="136" t="s">
        <v>23</v>
      </c>
      <c r="B16" s="117">
        <f t="shared" si="0"/>
        <v>2.6933346331529835</v>
      </c>
      <c r="C16" s="112">
        <f t="shared" si="1"/>
        <v>1.3104208691764012</v>
      </c>
      <c r="D16" s="112">
        <f t="shared" si="2"/>
        <v>3.4554598505807639</v>
      </c>
      <c r="E16" s="134">
        <v>14919</v>
      </c>
      <c r="F16" s="124">
        <v>2579</v>
      </c>
      <c r="G16" s="124">
        <v>12340</v>
      </c>
      <c r="H16" s="106" t="s">
        <v>91</v>
      </c>
      <c r="I16" s="121"/>
    </row>
    <row r="17" spans="1:9" ht="12.75">
      <c r="A17" s="137" t="s">
        <v>81</v>
      </c>
      <c r="B17" s="117">
        <f t="shared" si="0"/>
        <v>17.342302088918498</v>
      </c>
      <c r="C17" s="141">
        <f t="shared" si="1"/>
        <v>12.638778092242653</v>
      </c>
      <c r="D17" s="112">
        <f t="shared" si="2"/>
        <v>19.93441906831394</v>
      </c>
      <c r="E17" s="134">
        <v>96063</v>
      </c>
      <c r="F17" s="126">
        <f>SUM(F14:F16)</f>
        <v>24874</v>
      </c>
      <c r="G17" s="126">
        <f>SUM(G14:G16)</f>
        <v>71189</v>
      </c>
      <c r="H17" s="106" t="s">
        <v>92</v>
      </c>
      <c r="I17" s="121"/>
    </row>
    <row r="18" spans="1:9" ht="13.5" thickBot="1">
      <c r="A18" s="138" t="s">
        <v>14</v>
      </c>
      <c r="B18" s="113">
        <f t="shared" si="0"/>
        <v>3.3423418056300247</v>
      </c>
      <c r="C18" s="113">
        <f t="shared" si="1"/>
        <v>0.66257805870726139</v>
      </c>
      <c r="D18" s="113">
        <f t="shared" si="2"/>
        <v>4.819162401012556</v>
      </c>
      <c r="E18" s="134">
        <v>18514</v>
      </c>
      <c r="F18" s="130">
        <v>1304</v>
      </c>
      <c r="G18" s="127">
        <v>17210</v>
      </c>
      <c r="H18" s="106" t="s">
        <v>93</v>
      </c>
      <c r="I18" s="121"/>
    </row>
    <row r="19" spans="1:9" ht="13.5" thickBot="1">
      <c r="A19" s="139" t="s">
        <v>69</v>
      </c>
      <c r="B19" s="118">
        <f t="shared" si="0"/>
        <v>100</v>
      </c>
      <c r="C19" s="118">
        <f t="shared" si="1"/>
        <v>100</v>
      </c>
      <c r="D19" s="118">
        <f t="shared" si="2"/>
        <v>100</v>
      </c>
      <c r="E19" s="133">
        <v>553923</v>
      </c>
      <c r="F19" s="132">
        <v>196807</v>
      </c>
      <c r="G19" s="129">
        <v>357116</v>
      </c>
      <c r="H19" s="128" t="s">
        <v>37</v>
      </c>
      <c r="I19" s="121"/>
    </row>
    <row r="20" spans="1:9" ht="12" customHeight="1">
      <c r="B20" s="122"/>
      <c r="C20" s="122"/>
      <c r="D20" s="122"/>
      <c r="E20" s="122"/>
      <c r="F20" s="122"/>
      <c r="G20" s="122"/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sheetPr>
    <tabColor rgb="FF00B050"/>
  </sheetPr>
  <dimension ref="A1:O47"/>
  <sheetViews>
    <sheetView topLeftCell="A3" workbookViewId="0">
      <selection activeCell="G27" sqref="G27"/>
    </sheetView>
  </sheetViews>
  <sheetFormatPr baseColWidth="10" defaultRowHeight="12"/>
  <cols>
    <col min="1" max="1" width="33.42578125" customWidth="1"/>
    <col min="2" max="2" width="7" bestFit="1" customWidth="1"/>
    <col min="3" max="3" width="6.28515625" bestFit="1" customWidth="1"/>
    <col min="4" max="4" width="10.42578125" customWidth="1"/>
    <col min="5" max="7" width="6.42578125" bestFit="1" customWidth="1"/>
    <col min="8" max="8" width="12.42578125" bestFit="1" customWidth="1"/>
    <col min="9" max="9" width="9.42578125" customWidth="1"/>
    <col min="10" max="10" width="10.28515625" customWidth="1"/>
    <col min="11" max="11" width="8.85546875" customWidth="1"/>
    <col min="12" max="12" width="9.42578125" customWidth="1"/>
    <col min="13" max="14" width="8.85546875" customWidth="1"/>
    <col min="15" max="15" width="21.42578125" style="5" customWidth="1"/>
  </cols>
  <sheetData>
    <row r="1" spans="1:15" ht="23.1" customHeight="1" thickBot="1">
      <c r="A1" s="233" t="s">
        <v>3</v>
      </c>
      <c r="B1" s="233"/>
      <c r="C1" s="233"/>
      <c r="D1" s="233"/>
      <c r="E1" s="233"/>
      <c r="F1" s="233"/>
      <c r="G1" s="233"/>
      <c r="H1" s="233"/>
      <c r="I1" s="233"/>
      <c r="J1" s="232" t="s">
        <v>113</v>
      </c>
      <c r="K1" s="232"/>
      <c r="L1" s="232"/>
      <c r="M1" s="232"/>
      <c r="N1" s="232"/>
      <c r="O1" s="232"/>
    </row>
    <row r="2" spans="1:15" ht="12.95" customHeight="1">
      <c r="A2" s="244" t="s">
        <v>114</v>
      </c>
      <c r="B2" s="244"/>
      <c r="C2" s="244"/>
      <c r="D2" s="244"/>
      <c r="E2" s="244"/>
      <c r="F2" s="244"/>
      <c r="G2" s="244"/>
      <c r="H2" s="244"/>
      <c r="I2" s="244"/>
      <c r="J2" s="248" t="s">
        <v>115</v>
      </c>
      <c r="K2" s="249"/>
      <c r="L2" s="249"/>
      <c r="M2" s="249"/>
      <c r="N2" s="249"/>
      <c r="O2" s="250"/>
    </row>
    <row r="3" spans="1:15" ht="24.75" customHeight="1" thickBot="1">
      <c r="A3" s="245"/>
      <c r="B3" s="245"/>
      <c r="C3" s="245"/>
      <c r="D3" s="245"/>
      <c r="E3" s="245"/>
      <c r="F3" s="245"/>
      <c r="G3" s="245"/>
      <c r="H3" s="245"/>
      <c r="I3" s="245"/>
      <c r="J3" s="251"/>
      <c r="K3" s="252"/>
      <c r="L3" s="252"/>
      <c r="M3" s="252"/>
      <c r="N3" s="252"/>
      <c r="O3" s="253"/>
    </row>
    <row r="4" spans="1:15" ht="39.6" customHeight="1" thickBot="1">
      <c r="A4" s="47"/>
      <c r="B4" s="18" t="s">
        <v>37</v>
      </c>
      <c r="C4" s="49" t="s">
        <v>104</v>
      </c>
      <c r="D4" s="19" t="s">
        <v>92</v>
      </c>
      <c r="E4" s="19" t="s">
        <v>101</v>
      </c>
      <c r="F4" s="19" t="s">
        <v>102</v>
      </c>
      <c r="G4" s="19" t="s">
        <v>103</v>
      </c>
      <c r="H4" s="52" t="s">
        <v>88</v>
      </c>
      <c r="I4" s="59" t="s">
        <v>87</v>
      </c>
      <c r="J4" s="20" t="s">
        <v>86</v>
      </c>
      <c r="K4" s="20" t="s">
        <v>85</v>
      </c>
      <c r="L4" s="20" t="s">
        <v>116</v>
      </c>
      <c r="M4" s="20" t="s">
        <v>117</v>
      </c>
      <c r="N4" s="20" t="s">
        <v>118</v>
      </c>
      <c r="O4" s="42"/>
    </row>
    <row r="5" spans="1:15" ht="24.95" customHeight="1">
      <c r="A5" s="236" t="s">
        <v>41</v>
      </c>
      <c r="B5" s="238" t="s">
        <v>69</v>
      </c>
      <c r="C5" s="240" t="s">
        <v>14</v>
      </c>
      <c r="D5" s="242" t="s">
        <v>96</v>
      </c>
      <c r="E5" s="240" t="s">
        <v>148</v>
      </c>
      <c r="F5" s="240" t="s">
        <v>149</v>
      </c>
      <c r="G5" s="240" t="s">
        <v>150</v>
      </c>
      <c r="H5" s="254" t="s">
        <v>80</v>
      </c>
      <c r="I5" s="234" t="s">
        <v>112</v>
      </c>
      <c r="J5" s="234" t="s">
        <v>111</v>
      </c>
      <c r="K5" s="234" t="s">
        <v>110</v>
      </c>
      <c r="L5" s="234" t="s">
        <v>109</v>
      </c>
      <c r="M5" s="234" t="s">
        <v>108</v>
      </c>
      <c r="N5" s="234" t="s">
        <v>107</v>
      </c>
      <c r="O5" s="246" t="s">
        <v>40</v>
      </c>
    </row>
    <row r="6" spans="1:15" ht="12.75" thickBot="1">
      <c r="A6" s="237"/>
      <c r="B6" s="291"/>
      <c r="C6" s="292"/>
      <c r="D6" s="293"/>
      <c r="E6" s="292"/>
      <c r="F6" s="292"/>
      <c r="G6" s="292"/>
      <c r="H6" s="294"/>
      <c r="I6" s="295"/>
      <c r="J6" s="295"/>
      <c r="K6" s="295"/>
      <c r="L6" s="295"/>
      <c r="M6" s="295"/>
      <c r="N6" s="295"/>
      <c r="O6" s="247"/>
    </row>
    <row r="7" spans="1:15" ht="13.5" thickBot="1">
      <c r="A7" s="289" t="s">
        <v>128</v>
      </c>
      <c r="B7" s="296">
        <f>C7+D7+H7</f>
        <v>1735</v>
      </c>
      <c r="C7" s="297">
        <v>51</v>
      </c>
      <c r="D7" s="298">
        <v>475</v>
      </c>
      <c r="E7" s="299">
        <v>147</v>
      </c>
      <c r="F7" s="299">
        <v>194</v>
      </c>
      <c r="G7" s="299">
        <v>134</v>
      </c>
      <c r="H7" s="53">
        <v>1209</v>
      </c>
      <c r="I7" s="299">
        <v>5</v>
      </c>
      <c r="J7" s="299">
        <v>32</v>
      </c>
      <c r="K7" s="299">
        <v>170</v>
      </c>
      <c r="L7" s="299">
        <v>223</v>
      </c>
      <c r="M7" s="299">
        <v>235</v>
      </c>
      <c r="N7" s="300">
        <v>544</v>
      </c>
      <c r="O7" s="43" t="s">
        <v>24</v>
      </c>
    </row>
    <row r="8" spans="1:15" ht="13.5" thickBot="1">
      <c r="A8" s="289" t="s">
        <v>129</v>
      </c>
      <c r="B8" s="296">
        <f t="shared" ref="B8:B21" si="0">C8+D8+H8</f>
        <v>53867</v>
      </c>
      <c r="C8" s="143">
        <v>812</v>
      </c>
      <c r="D8" s="25">
        <v>6741</v>
      </c>
      <c r="E8" s="179">
        <v>4086</v>
      </c>
      <c r="F8" s="179">
        <v>1650</v>
      </c>
      <c r="G8" s="179">
        <v>1005</v>
      </c>
      <c r="H8" s="53">
        <v>46314</v>
      </c>
      <c r="I8" s="179">
        <v>16558</v>
      </c>
      <c r="J8" s="179">
        <v>1681</v>
      </c>
      <c r="K8" s="179">
        <v>9769</v>
      </c>
      <c r="L8" s="179">
        <v>11944</v>
      </c>
      <c r="M8" s="179">
        <v>1301</v>
      </c>
      <c r="N8" s="301">
        <v>5061</v>
      </c>
      <c r="O8" s="43" t="s">
        <v>25</v>
      </c>
    </row>
    <row r="9" spans="1:15" ht="13.5" thickBot="1">
      <c r="A9" s="289" t="s">
        <v>130</v>
      </c>
      <c r="B9" s="296">
        <f t="shared" si="0"/>
        <v>80057</v>
      </c>
      <c r="C9" s="143">
        <v>30</v>
      </c>
      <c r="D9" s="26">
        <v>3273</v>
      </c>
      <c r="E9" s="179">
        <v>1355</v>
      </c>
      <c r="F9" s="179">
        <v>1196</v>
      </c>
      <c r="G9" s="179">
        <v>722</v>
      </c>
      <c r="H9" s="53">
        <v>76754</v>
      </c>
      <c r="I9" s="179">
        <v>1764</v>
      </c>
      <c r="J9" s="179">
        <v>36029</v>
      </c>
      <c r="K9" s="179">
        <v>25778</v>
      </c>
      <c r="L9" s="179">
        <v>4797</v>
      </c>
      <c r="M9" s="179">
        <v>6877</v>
      </c>
      <c r="N9" s="301">
        <v>1509</v>
      </c>
      <c r="O9" s="43" t="s">
        <v>26</v>
      </c>
    </row>
    <row r="10" spans="1:15" ht="13.5" thickBot="1">
      <c r="A10" s="289" t="s">
        <v>131</v>
      </c>
      <c r="B10" s="296">
        <f t="shared" si="0"/>
        <v>14218</v>
      </c>
      <c r="C10" s="143">
        <v>31</v>
      </c>
      <c r="D10" s="26">
        <v>1684</v>
      </c>
      <c r="E10" s="179">
        <v>778</v>
      </c>
      <c r="F10" s="179">
        <v>813</v>
      </c>
      <c r="G10" s="179">
        <v>93</v>
      </c>
      <c r="H10" s="53">
        <v>12503</v>
      </c>
      <c r="I10" s="179">
        <v>563</v>
      </c>
      <c r="J10" s="179">
        <v>3461</v>
      </c>
      <c r="K10" s="179">
        <v>3468</v>
      </c>
      <c r="L10" s="179">
        <v>1201</v>
      </c>
      <c r="M10" s="179">
        <v>1507</v>
      </c>
      <c r="N10" s="301">
        <v>2303</v>
      </c>
      <c r="O10" s="43" t="s">
        <v>27</v>
      </c>
    </row>
    <row r="11" spans="1:15" ht="13.5" thickBot="1">
      <c r="A11" s="289" t="s">
        <v>132</v>
      </c>
      <c r="B11" s="296">
        <f t="shared" si="0"/>
        <v>17146</v>
      </c>
      <c r="C11" s="143">
        <v>3</v>
      </c>
      <c r="D11" s="26">
        <v>2240</v>
      </c>
      <c r="E11" s="179">
        <v>857</v>
      </c>
      <c r="F11" s="179">
        <v>1326</v>
      </c>
      <c r="G11" s="179">
        <v>57</v>
      </c>
      <c r="H11" s="53">
        <v>14903</v>
      </c>
      <c r="I11" s="179">
        <v>944</v>
      </c>
      <c r="J11" s="179">
        <v>1331</v>
      </c>
      <c r="K11" s="179">
        <v>4432</v>
      </c>
      <c r="L11" s="179">
        <v>3079</v>
      </c>
      <c r="M11" s="179">
        <v>2793</v>
      </c>
      <c r="N11" s="301">
        <v>2324</v>
      </c>
      <c r="O11" s="43" t="s">
        <v>28</v>
      </c>
    </row>
    <row r="12" spans="1:15" ht="13.5" thickBot="1">
      <c r="A12" s="289" t="s">
        <v>133</v>
      </c>
      <c r="B12" s="296">
        <f t="shared" si="0"/>
        <v>24766</v>
      </c>
      <c r="C12" s="143">
        <v>11</v>
      </c>
      <c r="D12" s="26">
        <v>16110</v>
      </c>
      <c r="E12" s="179">
        <v>7155</v>
      </c>
      <c r="F12" s="179">
        <v>4726</v>
      </c>
      <c r="G12" s="179">
        <v>4229</v>
      </c>
      <c r="H12" s="53">
        <v>8645</v>
      </c>
      <c r="I12" s="179">
        <v>33</v>
      </c>
      <c r="J12" s="179">
        <v>718</v>
      </c>
      <c r="K12" s="179">
        <v>962</v>
      </c>
      <c r="L12" s="179">
        <v>2151</v>
      </c>
      <c r="M12" s="179">
        <v>1894</v>
      </c>
      <c r="N12" s="301">
        <v>2887</v>
      </c>
      <c r="O12" s="43" t="s">
        <v>29</v>
      </c>
    </row>
    <row r="13" spans="1:15" ht="13.5" thickBot="1">
      <c r="A13" s="289" t="s">
        <v>134</v>
      </c>
      <c r="B13" s="296">
        <f t="shared" si="0"/>
        <v>5421</v>
      </c>
      <c r="C13" s="143">
        <v>8</v>
      </c>
      <c r="D13" s="26">
        <v>2884</v>
      </c>
      <c r="E13" s="179">
        <v>400</v>
      </c>
      <c r="F13" s="179">
        <v>847</v>
      </c>
      <c r="G13" s="179">
        <v>1637</v>
      </c>
      <c r="H13" s="53">
        <v>2529</v>
      </c>
      <c r="I13" s="179">
        <v>33</v>
      </c>
      <c r="J13" s="179">
        <v>330</v>
      </c>
      <c r="K13" s="179">
        <v>498</v>
      </c>
      <c r="L13" s="179">
        <v>842</v>
      </c>
      <c r="M13" s="179">
        <v>243</v>
      </c>
      <c r="N13" s="301">
        <v>583</v>
      </c>
      <c r="O13" s="43" t="s">
        <v>30</v>
      </c>
    </row>
    <row r="14" spans="1:15" ht="13.5" thickBot="1">
      <c r="A14" s="289" t="s">
        <v>135</v>
      </c>
      <c r="B14" s="296">
        <f t="shared" si="0"/>
        <v>16010</v>
      </c>
      <c r="C14" s="143">
        <v>325</v>
      </c>
      <c r="D14" s="26">
        <v>1849</v>
      </c>
      <c r="E14" s="179">
        <v>726</v>
      </c>
      <c r="F14" s="179">
        <v>720</v>
      </c>
      <c r="G14" s="179">
        <v>403</v>
      </c>
      <c r="H14" s="53">
        <v>13836</v>
      </c>
      <c r="I14" s="179">
        <v>2</v>
      </c>
      <c r="J14" s="179">
        <v>175</v>
      </c>
      <c r="K14" s="179">
        <v>375</v>
      </c>
      <c r="L14" s="179">
        <v>5861</v>
      </c>
      <c r="M14" s="179">
        <v>5625</v>
      </c>
      <c r="N14" s="301">
        <v>1798</v>
      </c>
      <c r="O14" s="43" t="s">
        <v>31</v>
      </c>
    </row>
    <row r="15" spans="1:15" ht="13.5" thickBot="1">
      <c r="A15" s="289" t="s">
        <v>136</v>
      </c>
      <c r="B15" s="296">
        <f t="shared" si="0"/>
        <v>68422</v>
      </c>
      <c r="C15" s="143">
        <v>42</v>
      </c>
      <c r="D15" s="26">
        <v>15743</v>
      </c>
      <c r="E15" s="179">
        <v>4775</v>
      </c>
      <c r="F15" s="179">
        <v>8339</v>
      </c>
      <c r="G15" s="179">
        <v>2629</v>
      </c>
      <c r="H15" s="53">
        <v>52637</v>
      </c>
      <c r="I15" s="179">
        <v>13</v>
      </c>
      <c r="J15" s="179">
        <v>2289</v>
      </c>
      <c r="K15" s="179">
        <v>18147</v>
      </c>
      <c r="L15" s="179">
        <v>13829</v>
      </c>
      <c r="M15" s="179">
        <v>7507</v>
      </c>
      <c r="N15" s="301">
        <v>10852</v>
      </c>
      <c r="O15" s="43" t="s">
        <v>32</v>
      </c>
    </row>
    <row r="16" spans="1:15" ht="13.5" thickBot="1">
      <c r="A16" s="289" t="s">
        <v>137</v>
      </c>
      <c r="B16" s="296">
        <f t="shared" si="0"/>
        <v>185101</v>
      </c>
      <c r="C16" s="143">
        <v>137</v>
      </c>
      <c r="D16" s="26">
        <v>20079</v>
      </c>
      <c r="E16" s="179">
        <v>11774</v>
      </c>
      <c r="F16" s="179">
        <v>7351</v>
      </c>
      <c r="G16" s="179">
        <v>954</v>
      </c>
      <c r="H16" s="53">
        <v>164885</v>
      </c>
      <c r="I16" s="179">
        <v>80</v>
      </c>
      <c r="J16" s="179">
        <v>1329</v>
      </c>
      <c r="K16" s="179">
        <v>13581</v>
      </c>
      <c r="L16" s="179">
        <v>69523</v>
      </c>
      <c r="M16" s="179">
        <v>56813</v>
      </c>
      <c r="N16" s="301">
        <v>23559</v>
      </c>
      <c r="O16" s="43" t="s">
        <v>33</v>
      </c>
    </row>
    <row r="17" spans="1:15" ht="13.5" thickBot="1">
      <c r="A17" s="289" t="s">
        <v>138</v>
      </c>
      <c r="B17" s="296">
        <f t="shared" si="0"/>
        <v>34624</v>
      </c>
      <c r="C17" s="143">
        <v>455</v>
      </c>
      <c r="D17" s="25">
        <v>10922</v>
      </c>
      <c r="E17" s="179">
        <v>4494</v>
      </c>
      <c r="F17" s="179">
        <v>5262</v>
      </c>
      <c r="G17" s="179">
        <v>1166</v>
      </c>
      <c r="H17" s="53">
        <v>23247</v>
      </c>
      <c r="I17" s="179">
        <v>20</v>
      </c>
      <c r="J17" s="179">
        <v>648</v>
      </c>
      <c r="K17" s="179">
        <v>1849</v>
      </c>
      <c r="L17" s="179">
        <v>2603</v>
      </c>
      <c r="M17" s="179">
        <v>3554</v>
      </c>
      <c r="N17" s="301">
        <v>14573</v>
      </c>
      <c r="O17" s="43" t="s">
        <v>34</v>
      </c>
    </row>
    <row r="18" spans="1:15" ht="13.5" thickBot="1">
      <c r="A18" s="289" t="s">
        <v>139</v>
      </c>
      <c r="B18" s="296">
        <f t="shared" si="0"/>
        <v>6193</v>
      </c>
      <c r="C18" s="143">
        <v>1</v>
      </c>
      <c r="D18" s="25">
        <v>1707</v>
      </c>
      <c r="E18" s="179">
        <v>542</v>
      </c>
      <c r="F18" s="179">
        <v>1033</v>
      </c>
      <c r="G18" s="179">
        <v>132</v>
      </c>
      <c r="H18" s="53">
        <v>4485</v>
      </c>
      <c r="I18" s="179">
        <v>3</v>
      </c>
      <c r="J18" s="179">
        <v>116</v>
      </c>
      <c r="K18" s="179">
        <v>576</v>
      </c>
      <c r="L18" s="179">
        <v>2205</v>
      </c>
      <c r="M18" s="179">
        <v>1076</v>
      </c>
      <c r="N18" s="301">
        <v>509</v>
      </c>
      <c r="O18" s="43" t="s">
        <v>35</v>
      </c>
    </row>
    <row r="19" spans="1:15" ht="13.5" thickBot="1">
      <c r="A19" s="289" t="s">
        <v>146</v>
      </c>
      <c r="B19" s="296">
        <f t="shared" si="0"/>
        <v>7047</v>
      </c>
      <c r="C19" s="143">
        <v>0</v>
      </c>
      <c r="D19" s="71">
        <v>5306</v>
      </c>
      <c r="E19" s="179">
        <v>3214</v>
      </c>
      <c r="F19" s="179">
        <v>1512</v>
      </c>
      <c r="G19" s="179">
        <v>580</v>
      </c>
      <c r="H19" s="53">
        <v>1741</v>
      </c>
      <c r="I19" s="179">
        <v>88</v>
      </c>
      <c r="J19" s="179">
        <v>422</v>
      </c>
      <c r="K19" s="179">
        <v>434</v>
      </c>
      <c r="L19" s="179">
        <v>441</v>
      </c>
      <c r="M19" s="179">
        <v>219</v>
      </c>
      <c r="N19" s="301">
        <v>137</v>
      </c>
      <c r="O19" s="43" t="s">
        <v>164</v>
      </c>
    </row>
    <row r="20" spans="1:15" ht="13.5" thickBot="1">
      <c r="A20" s="290" t="s">
        <v>140</v>
      </c>
      <c r="B20" s="302">
        <f t="shared" si="0"/>
        <v>39316</v>
      </c>
      <c r="C20" s="303">
        <v>16608</v>
      </c>
      <c r="D20" s="304">
        <v>7050</v>
      </c>
      <c r="E20" s="305">
        <v>3078</v>
      </c>
      <c r="F20" s="305">
        <v>2794</v>
      </c>
      <c r="G20" s="305">
        <v>1178</v>
      </c>
      <c r="H20" s="306">
        <v>15658</v>
      </c>
      <c r="I20" s="305">
        <v>174</v>
      </c>
      <c r="J20" s="305">
        <v>2069</v>
      </c>
      <c r="K20" s="305">
        <v>2190</v>
      </c>
      <c r="L20" s="305">
        <v>3987</v>
      </c>
      <c r="M20" s="305">
        <v>4416</v>
      </c>
      <c r="N20" s="307">
        <v>2822</v>
      </c>
      <c r="O20" s="144" t="s">
        <v>36</v>
      </c>
    </row>
    <row r="21" spans="1:15" ht="13.5" thickBot="1">
      <c r="A21" s="180" t="s">
        <v>69</v>
      </c>
      <c r="B21" s="185">
        <f t="shared" si="0"/>
        <v>553923</v>
      </c>
      <c r="C21" s="149">
        <v>18514</v>
      </c>
      <c r="D21" s="148">
        <v>96063</v>
      </c>
      <c r="E21" s="186">
        <v>43381</v>
      </c>
      <c r="F21" s="186">
        <v>37763</v>
      </c>
      <c r="G21" s="186">
        <v>14919</v>
      </c>
      <c r="H21" s="150">
        <v>439346</v>
      </c>
      <c r="I21" s="186">
        <v>20280</v>
      </c>
      <c r="J21" s="186">
        <v>50630</v>
      </c>
      <c r="K21" s="186">
        <v>82229</v>
      </c>
      <c r="L21" s="186">
        <v>122686</v>
      </c>
      <c r="M21" s="186">
        <v>94060</v>
      </c>
      <c r="N21" s="186">
        <v>69461</v>
      </c>
      <c r="O21" s="145" t="s">
        <v>37</v>
      </c>
    </row>
    <row r="22" spans="1:15" ht="12.7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7" spans="1:15">
      <c r="O27"/>
    </row>
    <row r="28" spans="1:15" ht="13.5" customHeight="1">
      <c r="O28"/>
    </row>
    <row r="29" spans="1:15">
      <c r="O29"/>
    </row>
    <row r="30" spans="1:15" ht="14.25" customHeight="1">
      <c r="O30"/>
    </row>
    <row r="31" spans="1:15">
      <c r="O31"/>
    </row>
    <row r="32" spans="1:15">
      <c r="O32"/>
    </row>
    <row r="33" spans="15:15">
      <c r="O33"/>
    </row>
    <row r="34" spans="15:15">
      <c r="O34"/>
    </row>
    <row r="35" spans="15:15">
      <c r="O35"/>
    </row>
    <row r="36" spans="15:15">
      <c r="O36"/>
    </row>
    <row r="37" spans="15:15">
      <c r="O37"/>
    </row>
    <row r="38" spans="15:15">
      <c r="O38"/>
    </row>
    <row r="39" spans="15:15">
      <c r="O39"/>
    </row>
    <row r="40" spans="15:15">
      <c r="O40"/>
    </row>
    <row r="41" spans="15:15">
      <c r="O41"/>
    </row>
    <row r="42" spans="15:15">
      <c r="O42"/>
    </row>
    <row r="43" spans="15:15">
      <c r="O43"/>
    </row>
    <row r="44" spans="15:15">
      <c r="O44"/>
    </row>
    <row r="45" spans="15:15">
      <c r="O45"/>
    </row>
    <row r="46" spans="15:15">
      <c r="O46"/>
    </row>
    <row r="47" spans="15:15">
      <c r="O47"/>
    </row>
  </sheetData>
  <mergeCells count="19">
    <mergeCell ref="O5:O6"/>
    <mergeCell ref="J2:O3"/>
    <mergeCell ref="H5:H6"/>
    <mergeCell ref="J1:O1"/>
    <mergeCell ref="A1:I1"/>
    <mergeCell ref="I5:I6"/>
    <mergeCell ref="J5:J6"/>
    <mergeCell ref="N5:N6"/>
    <mergeCell ref="A5:A6"/>
    <mergeCell ref="B5:B6"/>
    <mergeCell ref="C5:C6"/>
    <mergeCell ref="D5:D6"/>
    <mergeCell ref="E5:E6"/>
    <mergeCell ref="F5:F6"/>
    <mergeCell ref="M5:M6"/>
    <mergeCell ref="L5:L6"/>
    <mergeCell ref="K5:K6"/>
    <mergeCell ref="A2:I3"/>
    <mergeCell ref="G5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sheetPr>
    <tabColor rgb="FF00B050"/>
  </sheetPr>
  <dimension ref="A1:P45"/>
  <sheetViews>
    <sheetView zoomScaleNormal="100" workbookViewId="0">
      <selection activeCell="V19" sqref="V19"/>
    </sheetView>
  </sheetViews>
  <sheetFormatPr baseColWidth="10" defaultRowHeight="12"/>
  <cols>
    <col min="1" max="1" width="24.7109375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8" max="8" width="20.7109375" bestFit="1" customWidth="1"/>
    <col min="10" max="14" width="9" bestFit="1" customWidth="1"/>
    <col min="15" max="15" width="19" style="46" bestFit="1" customWidth="1"/>
  </cols>
  <sheetData>
    <row r="1" spans="1:16" ht="23.25" thickBot="1">
      <c r="A1" s="233" t="s">
        <v>141</v>
      </c>
      <c r="B1" s="233"/>
      <c r="C1" s="233"/>
      <c r="D1" s="233"/>
      <c r="E1" s="233"/>
      <c r="F1" s="233"/>
      <c r="G1" s="233"/>
      <c r="H1" s="255"/>
      <c r="I1" s="256" t="s">
        <v>151</v>
      </c>
      <c r="J1" s="257"/>
      <c r="K1" s="257"/>
      <c r="L1" s="257"/>
      <c r="M1" s="257"/>
      <c r="N1" s="257"/>
      <c r="O1" s="258"/>
      <c r="P1" s="17"/>
    </row>
    <row r="2" spans="1:16" ht="21.6" customHeight="1">
      <c r="A2" s="263" t="s">
        <v>142</v>
      </c>
      <c r="B2" s="263"/>
      <c r="C2" s="263"/>
      <c r="D2" s="263"/>
      <c r="E2" s="263"/>
      <c r="F2" s="263"/>
      <c r="G2" s="263"/>
      <c r="H2" s="61"/>
      <c r="I2" s="248" t="s">
        <v>143</v>
      </c>
      <c r="J2" s="249"/>
      <c r="K2" s="249"/>
      <c r="L2" s="249"/>
      <c r="M2" s="249"/>
      <c r="N2" s="249"/>
      <c r="O2" s="250"/>
      <c r="P2" s="17"/>
    </row>
    <row r="3" spans="1:16" ht="29.25" customHeight="1" thickBot="1">
      <c r="A3" s="264"/>
      <c r="B3" s="264"/>
      <c r="C3" s="264"/>
      <c r="D3" s="264"/>
      <c r="E3" s="264"/>
      <c r="F3" s="264"/>
      <c r="G3" s="264"/>
      <c r="H3" s="62"/>
      <c r="I3" s="265"/>
      <c r="J3" s="266"/>
      <c r="K3" s="266"/>
      <c r="L3" s="266"/>
      <c r="M3" s="266"/>
      <c r="N3" s="266"/>
      <c r="O3" s="267"/>
      <c r="P3" s="17"/>
    </row>
    <row r="4" spans="1:16" ht="13.5" thickBot="1">
      <c r="A4" s="47"/>
      <c r="B4" s="183" t="s">
        <v>37</v>
      </c>
      <c r="C4" s="49" t="s">
        <v>104</v>
      </c>
      <c r="D4" s="49" t="s">
        <v>92</v>
      </c>
      <c r="E4" s="19" t="s">
        <v>101</v>
      </c>
      <c r="F4" s="19" t="s">
        <v>102</v>
      </c>
      <c r="G4" s="19" t="s">
        <v>103</v>
      </c>
      <c r="H4" s="60" t="s">
        <v>88</v>
      </c>
      <c r="I4" s="59" t="s">
        <v>87</v>
      </c>
      <c r="J4" s="59" t="s">
        <v>86</v>
      </c>
      <c r="K4" s="59" t="s">
        <v>85</v>
      </c>
      <c r="L4" s="59" t="s">
        <v>116</v>
      </c>
      <c r="M4" s="59" t="s">
        <v>117</v>
      </c>
      <c r="N4" s="59" t="s">
        <v>118</v>
      </c>
      <c r="O4" s="63"/>
      <c r="P4" s="17"/>
    </row>
    <row r="5" spans="1:16" ht="12.6" customHeight="1">
      <c r="A5" s="236" t="s">
        <v>41</v>
      </c>
      <c r="B5" s="238" t="s">
        <v>69</v>
      </c>
      <c r="C5" s="240" t="s">
        <v>14</v>
      </c>
      <c r="D5" s="242" t="s">
        <v>96</v>
      </c>
      <c r="E5" s="240" t="s">
        <v>148</v>
      </c>
      <c r="F5" s="240" t="s">
        <v>149</v>
      </c>
      <c r="G5" s="240" t="s">
        <v>150</v>
      </c>
      <c r="H5" s="234" t="s">
        <v>80</v>
      </c>
      <c r="I5" s="50" t="s">
        <v>94</v>
      </c>
      <c r="J5" s="56" t="s">
        <v>94</v>
      </c>
      <c r="K5" s="23" t="s">
        <v>94</v>
      </c>
      <c r="L5" s="23" t="s">
        <v>94</v>
      </c>
      <c r="M5" s="23" t="s">
        <v>94</v>
      </c>
      <c r="N5" s="23" t="s">
        <v>94</v>
      </c>
      <c r="O5" s="259" t="s">
        <v>40</v>
      </c>
      <c r="P5" s="262"/>
    </row>
    <row r="6" spans="1:16" ht="13.5" thickBot="1">
      <c r="A6" s="237"/>
      <c r="B6" s="239"/>
      <c r="C6" s="241"/>
      <c r="D6" s="243"/>
      <c r="E6" s="241"/>
      <c r="F6" s="241"/>
      <c r="G6" s="241"/>
      <c r="H6" s="235"/>
      <c r="I6" s="51" t="s">
        <v>122</v>
      </c>
      <c r="J6" s="57" t="s">
        <v>123</v>
      </c>
      <c r="K6" s="24" t="s">
        <v>124</v>
      </c>
      <c r="L6" s="24" t="s">
        <v>125</v>
      </c>
      <c r="M6" s="24" t="s">
        <v>126</v>
      </c>
      <c r="N6" s="24" t="s">
        <v>127</v>
      </c>
      <c r="O6" s="260"/>
      <c r="P6" s="262"/>
    </row>
    <row r="7" spans="1:16" ht="14.25" thickTop="1" thickBot="1">
      <c r="A7" s="48" t="s">
        <v>128</v>
      </c>
      <c r="B7" s="188">
        <v>988</v>
      </c>
      <c r="C7" s="151">
        <v>49</v>
      </c>
      <c r="D7" s="26">
        <v>364</v>
      </c>
      <c r="E7" s="181">
        <v>85</v>
      </c>
      <c r="F7" s="181">
        <v>164</v>
      </c>
      <c r="G7" s="181">
        <v>115</v>
      </c>
      <c r="H7" s="64">
        <v>575</v>
      </c>
      <c r="I7" s="181">
        <v>5</v>
      </c>
      <c r="J7" s="181">
        <v>13</v>
      </c>
      <c r="K7" s="181">
        <v>42</v>
      </c>
      <c r="L7" s="181">
        <v>91</v>
      </c>
      <c r="M7" s="181">
        <v>110</v>
      </c>
      <c r="N7" s="181">
        <v>314</v>
      </c>
      <c r="O7" s="44" t="s">
        <v>24</v>
      </c>
      <c r="P7" s="184"/>
    </row>
    <row r="8" spans="1:16" ht="13.5" thickBot="1">
      <c r="A8" s="48" t="s">
        <v>129</v>
      </c>
      <c r="B8" s="189">
        <v>49249</v>
      </c>
      <c r="C8" s="152">
        <v>698</v>
      </c>
      <c r="D8" s="26">
        <v>5862</v>
      </c>
      <c r="E8" s="182">
        <v>3852</v>
      </c>
      <c r="F8" s="182">
        <v>1162</v>
      </c>
      <c r="G8" s="182">
        <v>848</v>
      </c>
      <c r="H8" s="65">
        <v>42689</v>
      </c>
      <c r="I8" s="182">
        <v>16369</v>
      </c>
      <c r="J8" s="182">
        <v>1568</v>
      </c>
      <c r="K8" s="182">
        <v>8642</v>
      </c>
      <c r="L8" s="182">
        <v>10565</v>
      </c>
      <c r="M8" s="182">
        <v>1060</v>
      </c>
      <c r="N8" s="182">
        <v>4485</v>
      </c>
      <c r="O8" s="44" t="s">
        <v>25</v>
      </c>
      <c r="P8" s="184"/>
    </row>
    <row r="9" spans="1:16" ht="13.5" thickBot="1">
      <c r="A9" s="48" t="s">
        <v>130</v>
      </c>
      <c r="B9" s="189">
        <v>72993</v>
      </c>
      <c r="C9" s="152">
        <v>14</v>
      </c>
      <c r="D9" s="26">
        <v>2295</v>
      </c>
      <c r="E9" s="182">
        <v>898</v>
      </c>
      <c r="F9" s="182">
        <v>742</v>
      </c>
      <c r="G9" s="182">
        <v>655</v>
      </c>
      <c r="H9" s="65">
        <v>70684</v>
      </c>
      <c r="I9" s="182">
        <v>1670</v>
      </c>
      <c r="J9" s="182">
        <v>32585</v>
      </c>
      <c r="K9" s="182">
        <v>24528</v>
      </c>
      <c r="L9" s="182">
        <v>4113</v>
      </c>
      <c r="M9" s="182">
        <v>6481</v>
      </c>
      <c r="N9" s="182">
        <v>1307</v>
      </c>
      <c r="O9" s="44" t="s">
        <v>26</v>
      </c>
      <c r="P9" s="184"/>
    </row>
    <row r="10" spans="1:16" ht="13.5" thickBot="1">
      <c r="A10" s="48" t="s">
        <v>131</v>
      </c>
      <c r="B10" s="189">
        <v>9753</v>
      </c>
      <c r="C10" s="152">
        <v>17</v>
      </c>
      <c r="D10" s="26">
        <v>1075</v>
      </c>
      <c r="E10" s="182">
        <v>347</v>
      </c>
      <c r="F10" s="182">
        <v>642</v>
      </c>
      <c r="G10" s="182">
        <v>86</v>
      </c>
      <c r="H10" s="65">
        <v>8661</v>
      </c>
      <c r="I10" s="182">
        <v>448</v>
      </c>
      <c r="J10" s="182">
        <v>2679</v>
      </c>
      <c r="K10" s="182">
        <v>2315</v>
      </c>
      <c r="L10" s="182">
        <v>574</v>
      </c>
      <c r="M10" s="182">
        <v>1136</v>
      </c>
      <c r="N10" s="182">
        <v>1509</v>
      </c>
      <c r="O10" s="44" t="s">
        <v>27</v>
      </c>
      <c r="P10" s="184"/>
    </row>
    <row r="11" spans="1:16" ht="13.5" thickBot="1">
      <c r="A11" s="48" t="s">
        <v>132</v>
      </c>
      <c r="B11" s="189">
        <v>11464</v>
      </c>
      <c r="C11" s="152">
        <v>1</v>
      </c>
      <c r="D11" s="26">
        <v>1751</v>
      </c>
      <c r="E11" s="182">
        <v>456</v>
      </c>
      <c r="F11" s="182">
        <v>1246</v>
      </c>
      <c r="G11" s="182">
        <v>49</v>
      </c>
      <c r="H11" s="65">
        <v>9712</v>
      </c>
      <c r="I11" s="182">
        <v>823</v>
      </c>
      <c r="J11" s="182">
        <v>969</v>
      </c>
      <c r="K11" s="182">
        <v>3178</v>
      </c>
      <c r="L11" s="182">
        <v>1626</v>
      </c>
      <c r="M11" s="182">
        <v>1442</v>
      </c>
      <c r="N11" s="182">
        <v>1674</v>
      </c>
      <c r="O11" s="44" t="s">
        <v>28</v>
      </c>
      <c r="P11" s="184"/>
    </row>
    <row r="12" spans="1:16" ht="13.5" thickBot="1">
      <c r="A12" s="48" t="s">
        <v>133</v>
      </c>
      <c r="B12" s="189">
        <v>20545</v>
      </c>
      <c r="C12" s="152">
        <v>4</v>
      </c>
      <c r="D12" s="26">
        <v>14755</v>
      </c>
      <c r="E12" s="182">
        <v>6628</v>
      </c>
      <c r="F12" s="182">
        <v>4316</v>
      </c>
      <c r="G12" s="182">
        <v>3811</v>
      </c>
      <c r="H12" s="65">
        <v>5786</v>
      </c>
      <c r="I12" s="182">
        <v>16</v>
      </c>
      <c r="J12" s="182">
        <v>394</v>
      </c>
      <c r="K12" s="182">
        <v>544</v>
      </c>
      <c r="L12" s="182">
        <v>1392</v>
      </c>
      <c r="M12" s="182">
        <v>1465</v>
      </c>
      <c r="N12" s="182">
        <v>1975</v>
      </c>
      <c r="O12" s="44" t="s">
        <v>29</v>
      </c>
      <c r="P12" s="184"/>
    </row>
    <row r="13" spans="1:16" ht="13.5" thickBot="1">
      <c r="A13" s="48" t="s">
        <v>134</v>
      </c>
      <c r="B13" s="189">
        <v>4176</v>
      </c>
      <c r="C13" s="152">
        <v>0</v>
      </c>
      <c r="D13" s="26">
        <v>2512</v>
      </c>
      <c r="E13" s="182">
        <v>273</v>
      </c>
      <c r="F13" s="182">
        <v>692</v>
      </c>
      <c r="G13" s="182">
        <v>1547</v>
      </c>
      <c r="H13" s="65">
        <v>1664</v>
      </c>
      <c r="I13" s="182">
        <v>26</v>
      </c>
      <c r="J13" s="182">
        <v>136</v>
      </c>
      <c r="K13" s="182">
        <v>307</v>
      </c>
      <c r="L13" s="182">
        <v>648</v>
      </c>
      <c r="M13" s="182">
        <v>150</v>
      </c>
      <c r="N13" s="182">
        <v>397</v>
      </c>
      <c r="O13" s="44" t="s">
        <v>30</v>
      </c>
      <c r="P13" s="184"/>
    </row>
    <row r="14" spans="1:16" ht="13.5" thickBot="1">
      <c r="A14" s="48" t="s">
        <v>135</v>
      </c>
      <c r="B14" s="189">
        <v>9970</v>
      </c>
      <c r="C14" s="152">
        <v>149</v>
      </c>
      <c r="D14" s="26">
        <v>1174</v>
      </c>
      <c r="E14" s="182">
        <v>427</v>
      </c>
      <c r="F14" s="182">
        <v>448</v>
      </c>
      <c r="G14" s="182">
        <v>299</v>
      </c>
      <c r="H14" s="65">
        <v>8647</v>
      </c>
      <c r="I14" s="182">
        <v>0</v>
      </c>
      <c r="J14" s="182">
        <v>79</v>
      </c>
      <c r="K14" s="182">
        <v>188</v>
      </c>
      <c r="L14" s="182">
        <v>3540</v>
      </c>
      <c r="M14" s="182">
        <v>3450</v>
      </c>
      <c r="N14" s="182">
        <v>1390</v>
      </c>
      <c r="O14" s="44" t="s">
        <v>31</v>
      </c>
      <c r="P14" s="184"/>
    </row>
    <row r="15" spans="1:16" ht="13.5" thickBot="1">
      <c r="A15" s="48" t="s">
        <v>136</v>
      </c>
      <c r="B15" s="189">
        <v>27280</v>
      </c>
      <c r="C15" s="152">
        <v>12</v>
      </c>
      <c r="D15" s="26">
        <v>8292</v>
      </c>
      <c r="E15" s="182">
        <v>1675</v>
      </c>
      <c r="F15" s="182">
        <v>4856</v>
      </c>
      <c r="G15" s="182">
        <v>1761</v>
      </c>
      <c r="H15" s="65">
        <v>18976</v>
      </c>
      <c r="I15" s="182">
        <v>3</v>
      </c>
      <c r="J15" s="182">
        <v>828</v>
      </c>
      <c r="K15" s="182">
        <v>5834</v>
      </c>
      <c r="L15" s="182">
        <v>4665</v>
      </c>
      <c r="M15" s="182">
        <v>2915</v>
      </c>
      <c r="N15" s="182">
        <v>4731</v>
      </c>
      <c r="O15" s="44" t="s">
        <v>32</v>
      </c>
      <c r="P15" s="184"/>
    </row>
    <row r="16" spans="1:16" ht="13.5" thickBot="1">
      <c r="A16" s="48" t="s">
        <v>137</v>
      </c>
      <c r="B16" s="189">
        <v>93789</v>
      </c>
      <c r="C16" s="152">
        <v>4</v>
      </c>
      <c r="D16" s="26">
        <v>15544</v>
      </c>
      <c r="E16" s="182">
        <v>9048</v>
      </c>
      <c r="F16" s="182">
        <v>5845</v>
      </c>
      <c r="G16" s="182">
        <v>651</v>
      </c>
      <c r="H16" s="65">
        <v>78241</v>
      </c>
      <c r="I16" s="182">
        <v>52</v>
      </c>
      <c r="J16" s="182">
        <v>428</v>
      </c>
      <c r="K16" s="182">
        <v>5217</v>
      </c>
      <c r="L16" s="182">
        <v>31674</v>
      </c>
      <c r="M16" s="182">
        <v>27438</v>
      </c>
      <c r="N16" s="182">
        <v>13432</v>
      </c>
      <c r="O16" s="44" t="s">
        <v>33</v>
      </c>
      <c r="P16" s="184"/>
    </row>
    <row r="17" spans="1:16" ht="13.5" thickBot="1">
      <c r="A17" s="48" t="s">
        <v>138</v>
      </c>
      <c r="B17" s="189">
        <v>18825</v>
      </c>
      <c r="C17" s="152">
        <v>142</v>
      </c>
      <c r="D17" s="26">
        <v>6941</v>
      </c>
      <c r="E17" s="182">
        <v>2217</v>
      </c>
      <c r="F17" s="182">
        <v>3741</v>
      </c>
      <c r="G17" s="182">
        <v>983</v>
      </c>
      <c r="H17" s="65">
        <v>11742</v>
      </c>
      <c r="I17" s="182">
        <v>15</v>
      </c>
      <c r="J17" s="182">
        <v>254</v>
      </c>
      <c r="K17" s="182">
        <v>559</v>
      </c>
      <c r="L17" s="182">
        <v>1153</v>
      </c>
      <c r="M17" s="182">
        <v>1481</v>
      </c>
      <c r="N17" s="182">
        <v>8280</v>
      </c>
      <c r="O17" s="44" t="s">
        <v>34</v>
      </c>
      <c r="P17" s="184"/>
    </row>
    <row r="18" spans="1:16" ht="13.5" thickBot="1">
      <c r="A18" s="48" t="s">
        <v>139</v>
      </c>
      <c r="B18" s="189">
        <v>2450</v>
      </c>
      <c r="C18" s="152">
        <v>1</v>
      </c>
      <c r="D18" s="26">
        <v>926</v>
      </c>
      <c r="E18" s="182">
        <v>195</v>
      </c>
      <c r="F18" s="182">
        <v>633</v>
      </c>
      <c r="G18" s="182">
        <v>98</v>
      </c>
      <c r="H18" s="65">
        <v>1523</v>
      </c>
      <c r="I18" s="182">
        <v>1</v>
      </c>
      <c r="J18" s="182">
        <v>18</v>
      </c>
      <c r="K18" s="182">
        <v>103</v>
      </c>
      <c r="L18" s="182">
        <v>625</v>
      </c>
      <c r="M18" s="182">
        <v>473</v>
      </c>
      <c r="N18" s="182">
        <v>303</v>
      </c>
      <c r="O18" s="44" t="s">
        <v>35</v>
      </c>
      <c r="P18" s="184"/>
    </row>
    <row r="19" spans="1:16" ht="13.5" thickBot="1">
      <c r="A19" s="48" t="s">
        <v>50</v>
      </c>
      <c r="B19" s="189">
        <v>5886</v>
      </c>
      <c r="C19" s="152">
        <v>0</v>
      </c>
      <c r="D19" s="70">
        <v>4886</v>
      </c>
      <c r="E19" s="182">
        <v>3009</v>
      </c>
      <c r="F19" s="182">
        <v>1379</v>
      </c>
      <c r="G19" s="182">
        <v>498</v>
      </c>
      <c r="H19" s="65">
        <v>1000</v>
      </c>
      <c r="I19" s="182">
        <v>38</v>
      </c>
      <c r="J19" s="182">
        <v>201</v>
      </c>
      <c r="K19" s="182">
        <v>255</v>
      </c>
      <c r="L19" s="182">
        <v>266</v>
      </c>
      <c r="M19" s="182">
        <v>146</v>
      </c>
      <c r="N19" s="182">
        <v>94</v>
      </c>
      <c r="O19" s="44" t="s">
        <v>164</v>
      </c>
      <c r="P19" s="184"/>
    </row>
    <row r="20" spans="1:16" ht="13.5" thickBot="1">
      <c r="A20" s="146" t="s">
        <v>140</v>
      </c>
      <c r="B20" s="189">
        <v>29748</v>
      </c>
      <c r="C20" s="152">
        <v>16119</v>
      </c>
      <c r="D20" s="147">
        <v>4812</v>
      </c>
      <c r="E20" s="182">
        <v>1721</v>
      </c>
      <c r="F20" s="182">
        <v>2152</v>
      </c>
      <c r="G20" s="182">
        <v>939</v>
      </c>
      <c r="H20" s="153">
        <v>8817</v>
      </c>
      <c r="I20" s="182">
        <v>123</v>
      </c>
      <c r="J20" s="182">
        <v>1620</v>
      </c>
      <c r="K20" s="182">
        <v>1316</v>
      </c>
      <c r="L20" s="182">
        <v>1585</v>
      </c>
      <c r="M20" s="182">
        <v>2306</v>
      </c>
      <c r="N20" s="182">
        <v>1867</v>
      </c>
      <c r="O20" s="156" t="s">
        <v>36</v>
      </c>
      <c r="P20" s="184"/>
    </row>
    <row r="21" spans="1:16" ht="13.5" thickBot="1">
      <c r="A21" s="180" t="s">
        <v>69</v>
      </c>
      <c r="B21" s="190">
        <v>357116</v>
      </c>
      <c r="C21" s="155">
        <v>17210</v>
      </c>
      <c r="D21" s="148">
        <v>71189</v>
      </c>
      <c r="E21" s="191">
        <v>30831</v>
      </c>
      <c r="F21" s="191">
        <v>28018</v>
      </c>
      <c r="G21" s="191">
        <v>12340</v>
      </c>
      <c r="H21" s="154">
        <v>268717</v>
      </c>
      <c r="I21" s="191">
        <v>19589</v>
      </c>
      <c r="J21" s="191">
        <v>41772</v>
      </c>
      <c r="K21" s="191">
        <v>53028</v>
      </c>
      <c r="L21" s="191">
        <v>62517</v>
      </c>
      <c r="M21" s="191">
        <v>50053</v>
      </c>
      <c r="N21" s="191">
        <v>41758</v>
      </c>
      <c r="O21" s="157" t="s">
        <v>37</v>
      </c>
      <c r="P21" s="184"/>
    </row>
    <row r="22" spans="1:16" ht="18.75">
      <c r="A22" s="17"/>
      <c r="B22" s="17"/>
      <c r="C22" s="7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45"/>
      <c r="P22" s="22"/>
    </row>
    <row r="23" spans="1:16" ht="12.75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187"/>
    </row>
    <row r="24" spans="1:16" ht="12.75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</row>
    <row r="25" spans="1:16" ht="12.75" customHeigh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</row>
    <row r="26" spans="1:16" ht="12.75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</row>
    <row r="27" spans="1:16" ht="12.7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</row>
    <row r="28" spans="1:16" ht="12.7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</row>
    <row r="29" spans="1:16" ht="12.75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</row>
    <row r="30" spans="1:16" ht="12.75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</row>
    <row r="31" spans="1:16" ht="12.75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</row>
    <row r="32" spans="1:16" ht="12.75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</row>
    <row r="33" spans="1:15" ht="12.75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</row>
    <row r="34" spans="1:15" ht="12.75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</row>
    <row r="35" spans="1:15" ht="12.75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</row>
    <row r="36" spans="1:15" ht="12.75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</row>
    <row r="37" spans="1:15" ht="12.75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  <row r="38" spans="1:15" ht="12.75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</row>
    <row r="39" spans="1:15" ht="12.75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</row>
    <row r="40" spans="1:15" ht="12.7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</row>
    <row r="41" spans="1:15" ht="12.75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</row>
    <row r="42" spans="1:15" ht="12.75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1:15" ht="12.75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</row>
    <row r="44" spans="1:15" ht="12.75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1:15" ht="12.75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</row>
  </sheetData>
  <mergeCells count="15">
    <mergeCell ref="A23:N23"/>
    <mergeCell ref="P5:P6"/>
    <mergeCell ref="H5:H6"/>
    <mergeCell ref="A2:G3"/>
    <mergeCell ref="I2:O3"/>
    <mergeCell ref="F5:F6"/>
    <mergeCell ref="A1:H1"/>
    <mergeCell ref="I1:O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sheetPr>
    <tabColor rgb="FFFFC000"/>
  </sheetPr>
  <dimension ref="A1:P43"/>
  <sheetViews>
    <sheetView workbookViewId="0">
      <selection activeCell="I26" sqref="I26"/>
    </sheetView>
  </sheetViews>
  <sheetFormatPr baseColWidth="10" defaultRowHeight="12"/>
  <cols>
    <col min="1" max="1" width="24.7109375" customWidth="1"/>
    <col min="2" max="2" width="8.140625" customWidth="1"/>
    <col min="3" max="3" width="11.7109375" customWidth="1"/>
    <col min="4" max="4" width="9.140625" bestFit="1" customWidth="1"/>
    <col min="5" max="7" width="6.42578125" bestFit="1" customWidth="1"/>
    <col min="8" max="8" width="20.7109375" bestFit="1" customWidth="1"/>
    <col min="9" max="9" width="10" customWidth="1"/>
    <col min="10" max="14" width="8.7109375" bestFit="1" customWidth="1"/>
    <col min="15" max="15" width="19" style="46" bestFit="1" customWidth="1"/>
  </cols>
  <sheetData>
    <row r="1" spans="1:16" ht="23.1" customHeight="1" thickBot="1">
      <c r="A1" s="233" t="s">
        <v>144</v>
      </c>
      <c r="B1" s="233"/>
      <c r="C1" s="233"/>
      <c r="D1" s="233"/>
      <c r="E1" s="233"/>
      <c r="F1" s="233"/>
      <c r="G1" s="233"/>
      <c r="H1" s="255"/>
      <c r="I1" s="270" t="s">
        <v>39</v>
      </c>
      <c r="J1" s="232"/>
      <c r="K1" s="232"/>
      <c r="L1" s="232"/>
      <c r="M1" s="232"/>
      <c r="N1" s="232"/>
      <c r="O1" s="232"/>
      <c r="P1" s="17"/>
    </row>
    <row r="2" spans="1:16" ht="21.6" customHeight="1">
      <c r="A2" s="263" t="s">
        <v>97</v>
      </c>
      <c r="B2" s="263"/>
      <c r="C2" s="263"/>
      <c r="D2" s="263"/>
      <c r="E2" s="263"/>
      <c r="F2" s="263"/>
      <c r="G2" s="263"/>
      <c r="H2" s="263"/>
      <c r="I2" s="61"/>
      <c r="J2" s="268" t="s">
        <v>145</v>
      </c>
      <c r="K2" s="268"/>
      <c r="L2" s="268"/>
      <c r="M2" s="268"/>
      <c r="N2" s="268"/>
      <c r="O2" s="268"/>
      <c r="P2" s="17"/>
    </row>
    <row r="3" spans="1:16" ht="39" customHeight="1" thickBot="1">
      <c r="A3" s="264"/>
      <c r="B3" s="264"/>
      <c r="C3" s="264"/>
      <c r="D3" s="264"/>
      <c r="E3" s="264"/>
      <c r="F3" s="264"/>
      <c r="G3" s="264"/>
      <c r="H3" s="264"/>
      <c r="I3" s="62"/>
      <c r="J3" s="269"/>
      <c r="K3" s="269"/>
      <c r="L3" s="269"/>
      <c r="M3" s="269"/>
      <c r="N3" s="269"/>
      <c r="O3" s="269"/>
      <c r="P3" s="17"/>
    </row>
    <row r="4" spans="1:16" ht="13.5" thickBot="1">
      <c r="A4" s="47"/>
      <c r="B4" s="183" t="s">
        <v>37</v>
      </c>
      <c r="C4" s="49" t="s">
        <v>104</v>
      </c>
      <c r="D4" s="49" t="s">
        <v>92</v>
      </c>
      <c r="E4" s="49" t="s">
        <v>101</v>
      </c>
      <c r="F4" s="49" t="s">
        <v>102</v>
      </c>
      <c r="G4" s="49" t="s">
        <v>103</v>
      </c>
      <c r="H4" s="58" t="s">
        <v>88</v>
      </c>
      <c r="I4" s="58" t="s">
        <v>87</v>
      </c>
      <c r="J4" s="20" t="s">
        <v>86</v>
      </c>
      <c r="K4" s="20" t="s">
        <v>85</v>
      </c>
      <c r="L4" s="20" t="s">
        <v>116</v>
      </c>
      <c r="M4" s="20" t="s">
        <v>117</v>
      </c>
      <c r="N4" s="20" t="s">
        <v>118</v>
      </c>
      <c r="O4" s="21"/>
      <c r="P4" s="17"/>
    </row>
    <row r="5" spans="1:16" ht="12.6" customHeight="1">
      <c r="A5" s="236" t="s">
        <v>41</v>
      </c>
      <c r="B5" s="238" t="s">
        <v>69</v>
      </c>
      <c r="C5" s="240" t="s">
        <v>14</v>
      </c>
      <c r="D5" s="242" t="s">
        <v>96</v>
      </c>
      <c r="E5" s="240" t="s">
        <v>119</v>
      </c>
      <c r="F5" s="240" t="s">
        <v>120</v>
      </c>
      <c r="G5" s="240" t="s">
        <v>121</v>
      </c>
      <c r="H5" s="54" t="s">
        <v>80</v>
      </c>
      <c r="I5" s="50" t="s">
        <v>94</v>
      </c>
      <c r="J5" s="23" t="s">
        <v>94</v>
      </c>
      <c r="K5" s="23" t="s">
        <v>94</v>
      </c>
      <c r="L5" s="23" t="s">
        <v>94</v>
      </c>
      <c r="M5" s="23" t="s">
        <v>94</v>
      </c>
      <c r="N5" s="23" t="s">
        <v>94</v>
      </c>
      <c r="O5" s="259" t="s">
        <v>40</v>
      </c>
      <c r="P5" s="262"/>
    </row>
    <row r="6" spans="1:16" ht="13.5" thickBot="1">
      <c r="A6" s="237"/>
      <c r="B6" s="239"/>
      <c r="C6" s="241"/>
      <c r="D6" s="243"/>
      <c r="E6" s="241"/>
      <c r="F6" s="241"/>
      <c r="G6" s="241"/>
      <c r="H6" s="55"/>
      <c r="I6" s="55" t="s">
        <v>122</v>
      </c>
      <c r="J6" s="24" t="s">
        <v>123</v>
      </c>
      <c r="K6" s="24" t="s">
        <v>124</v>
      </c>
      <c r="L6" s="24" t="s">
        <v>125</v>
      </c>
      <c r="M6" s="24" t="s">
        <v>126</v>
      </c>
      <c r="N6" s="24" t="s">
        <v>127</v>
      </c>
      <c r="O6" s="260"/>
      <c r="P6" s="262"/>
    </row>
    <row r="7" spans="1:16" ht="14.25" thickTop="1" thickBot="1">
      <c r="A7" s="48" t="s">
        <v>128</v>
      </c>
      <c r="B7" s="194">
        <v>747</v>
      </c>
      <c r="C7" s="197">
        <v>2</v>
      </c>
      <c r="D7" s="68">
        <v>111</v>
      </c>
      <c r="E7" s="193">
        <v>62</v>
      </c>
      <c r="F7" s="193">
        <v>30</v>
      </c>
      <c r="G7" s="193">
        <v>19</v>
      </c>
      <c r="H7" s="66">
        <v>634</v>
      </c>
      <c r="I7" s="193">
        <v>0</v>
      </c>
      <c r="J7" s="193">
        <v>19</v>
      </c>
      <c r="K7" s="193">
        <v>128</v>
      </c>
      <c r="L7" s="193">
        <v>132</v>
      </c>
      <c r="M7" s="193">
        <v>125</v>
      </c>
      <c r="N7" s="193">
        <v>230</v>
      </c>
      <c r="O7" s="44" t="s">
        <v>24</v>
      </c>
      <c r="P7" s="184"/>
    </row>
    <row r="8" spans="1:16" ht="13.5" thickBot="1">
      <c r="A8" s="48" t="s">
        <v>129</v>
      </c>
      <c r="B8" s="196">
        <v>4618</v>
      </c>
      <c r="C8" s="197">
        <v>114</v>
      </c>
      <c r="D8" s="68">
        <v>879</v>
      </c>
      <c r="E8" s="195">
        <v>234</v>
      </c>
      <c r="F8" s="195">
        <v>488</v>
      </c>
      <c r="G8" s="195">
        <v>157</v>
      </c>
      <c r="H8" s="67">
        <v>3625</v>
      </c>
      <c r="I8" s="195">
        <v>189</v>
      </c>
      <c r="J8" s="195">
        <v>113</v>
      </c>
      <c r="K8" s="195">
        <v>1127</v>
      </c>
      <c r="L8" s="195">
        <v>1379</v>
      </c>
      <c r="M8" s="195">
        <v>241</v>
      </c>
      <c r="N8" s="195">
        <v>576</v>
      </c>
      <c r="O8" s="44" t="s">
        <v>25</v>
      </c>
      <c r="P8" s="184"/>
    </row>
    <row r="9" spans="1:16" ht="13.5" thickBot="1">
      <c r="A9" s="48" t="s">
        <v>130</v>
      </c>
      <c r="B9" s="196">
        <v>7064</v>
      </c>
      <c r="C9" s="197">
        <v>16</v>
      </c>
      <c r="D9" s="68">
        <v>978</v>
      </c>
      <c r="E9" s="195">
        <v>457</v>
      </c>
      <c r="F9" s="195">
        <v>454</v>
      </c>
      <c r="G9" s="195">
        <v>67</v>
      </c>
      <c r="H9" s="67">
        <v>6070</v>
      </c>
      <c r="I9" s="195">
        <v>94</v>
      </c>
      <c r="J9" s="195">
        <v>3444</v>
      </c>
      <c r="K9" s="195">
        <v>1250</v>
      </c>
      <c r="L9" s="195">
        <v>684</v>
      </c>
      <c r="M9" s="195">
        <v>396</v>
      </c>
      <c r="N9" s="195">
        <v>202</v>
      </c>
      <c r="O9" s="44" t="s">
        <v>26</v>
      </c>
      <c r="P9" s="184"/>
    </row>
    <row r="10" spans="1:16" ht="13.5" thickBot="1">
      <c r="A10" s="48" t="s">
        <v>131</v>
      </c>
      <c r="B10" s="196">
        <v>4465</v>
      </c>
      <c r="C10" s="197">
        <v>14</v>
      </c>
      <c r="D10" s="68">
        <v>609</v>
      </c>
      <c r="E10" s="195">
        <v>431</v>
      </c>
      <c r="F10" s="195">
        <v>171</v>
      </c>
      <c r="G10" s="195">
        <v>7</v>
      </c>
      <c r="H10" s="67">
        <v>3842</v>
      </c>
      <c r="I10" s="195">
        <v>115</v>
      </c>
      <c r="J10" s="195">
        <v>782</v>
      </c>
      <c r="K10" s="195">
        <v>1153</v>
      </c>
      <c r="L10" s="195">
        <v>627</v>
      </c>
      <c r="M10" s="195">
        <v>371</v>
      </c>
      <c r="N10" s="195">
        <v>794</v>
      </c>
      <c r="O10" s="44" t="s">
        <v>27</v>
      </c>
      <c r="P10" s="184"/>
    </row>
    <row r="11" spans="1:16" ht="13.5" thickBot="1">
      <c r="A11" s="48" t="s">
        <v>132</v>
      </c>
      <c r="B11" s="196">
        <v>5682</v>
      </c>
      <c r="C11" s="197">
        <v>2</v>
      </c>
      <c r="D11" s="68">
        <v>489</v>
      </c>
      <c r="E11" s="195">
        <v>401</v>
      </c>
      <c r="F11" s="195">
        <v>80</v>
      </c>
      <c r="G11" s="195">
        <v>8</v>
      </c>
      <c r="H11" s="67">
        <v>5191</v>
      </c>
      <c r="I11" s="195">
        <v>121</v>
      </c>
      <c r="J11" s="195">
        <v>362</v>
      </c>
      <c r="K11" s="195">
        <v>1254</v>
      </c>
      <c r="L11" s="195">
        <v>1453</v>
      </c>
      <c r="M11" s="195">
        <v>1351</v>
      </c>
      <c r="N11" s="195">
        <v>650</v>
      </c>
      <c r="O11" s="44" t="s">
        <v>28</v>
      </c>
      <c r="P11" s="184"/>
    </row>
    <row r="12" spans="1:16" ht="13.5" thickBot="1">
      <c r="A12" s="48" t="s">
        <v>133</v>
      </c>
      <c r="B12" s="196">
        <v>4221</v>
      </c>
      <c r="C12" s="197">
        <v>7</v>
      </c>
      <c r="D12" s="68">
        <v>1355</v>
      </c>
      <c r="E12" s="195">
        <v>527</v>
      </c>
      <c r="F12" s="195">
        <v>410</v>
      </c>
      <c r="G12" s="195">
        <v>418</v>
      </c>
      <c r="H12" s="67">
        <v>2859</v>
      </c>
      <c r="I12" s="195">
        <v>17</v>
      </c>
      <c r="J12" s="195">
        <v>324</v>
      </c>
      <c r="K12" s="195">
        <v>418</v>
      </c>
      <c r="L12" s="195">
        <v>759</v>
      </c>
      <c r="M12" s="195">
        <v>429</v>
      </c>
      <c r="N12" s="195">
        <v>912</v>
      </c>
      <c r="O12" s="44" t="s">
        <v>29</v>
      </c>
      <c r="P12" s="184"/>
    </row>
    <row r="13" spans="1:16" ht="13.5" thickBot="1">
      <c r="A13" s="48" t="s">
        <v>134</v>
      </c>
      <c r="B13" s="196">
        <v>1245</v>
      </c>
      <c r="C13" s="197">
        <v>8</v>
      </c>
      <c r="D13" s="68">
        <v>372</v>
      </c>
      <c r="E13" s="195">
        <v>127</v>
      </c>
      <c r="F13" s="195">
        <v>155</v>
      </c>
      <c r="G13" s="195">
        <v>90</v>
      </c>
      <c r="H13" s="67">
        <v>865</v>
      </c>
      <c r="I13" s="195">
        <v>7</v>
      </c>
      <c r="J13" s="195">
        <v>194</v>
      </c>
      <c r="K13" s="195">
        <v>191</v>
      </c>
      <c r="L13" s="195">
        <v>194</v>
      </c>
      <c r="M13" s="195">
        <v>93</v>
      </c>
      <c r="N13" s="195">
        <v>186</v>
      </c>
      <c r="O13" s="44" t="s">
        <v>30</v>
      </c>
      <c r="P13" s="184"/>
    </row>
    <row r="14" spans="1:16" ht="13.5" thickBot="1">
      <c r="A14" s="48" t="s">
        <v>135</v>
      </c>
      <c r="B14" s="196">
        <v>6040</v>
      </c>
      <c r="C14" s="197">
        <v>176</v>
      </c>
      <c r="D14" s="68">
        <v>675</v>
      </c>
      <c r="E14" s="195">
        <v>299</v>
      </c>
      <c r="F14" s="195">
        <v>272</v>
      </c>
      <c r="G14" s="195">
        <v>104</v>
      </c>
      <c r="H14" s="67">
        <v>5189</v>
      </c>
      <c r="I14" s="195">
        <v>2</v>
      </c>
      <c r="J14" s="195">
        <v>96</v>
      </c>
      <c r="K14" s="195">
        <v>187</v>
      </c>
      <c r="L14" s="195">
        <v>2321</v>
      </c>
      <c r="M14" s="195">
        <v>2175</v>
      </c>
      <c r="N14" s="195">
        <v>408</v>
      </c>
      <c r="O14" s="44" t="s">
        <v>31</v>
      </c>
      <c r="P14" s="184"/>
    </row>
    <row r="15" spans="1:16" ht="13.5" thickBot="1">
      <c r="A15" s="48" t="s">
        <v>136</v>
      </c>
      <c r="B15" s="196">
        <v>41142</v>
      </c>
      <c r="C15" s="197">
        <v>30</v>
      </c>
      <c r="D15" s="68">
        <v>7451</v>
      </c>
      <c r="E15" s="195">
        <v>3100</v>
      </c>
      <c r="F15" s="195">
        <v>3483</v>
      </c>
      <c r="G15" s="195">
        <v>868</v>
      </c>
      <c r="H15" s="67">
        <v>33661</v>
      </c>
      <c r="I15" s="195">
        <v>10</v>
      </c>
      <c r="J15" s="195">
        <v>1461</v>
      </c>
      <c r="K15" s="195">
        <v>12313</v>
      </c>
      <c r="L15" s="195">
        <v>9164</v>
      </c>
      <c r="M15" s="195">
        <v>4592</v>
      </c>
      <c r="N15" s="195">
        <v>6121</v>
      </c>
      <c r="O15" s="44" t="s">
        <v>32</v>
      </c>
      <c r="P15" s="184"/>
    </row>
    <row r="16" spans="1:16" ht="13.5" thickBot="1">
      <c r="A16" s="48" t="s">
        <v>137</v>
      </c>
      <c r="B16" s="196">
        <v>91312</v>
      </c>
      <c r="C16" s="197">
        <v>133</v>
      </c>
      <c r="D16" s="68">
        <v>4535</v>
      </c>
      <c r="E16" s="195">
        <v>2726</v>
      </c>
      <c r="F16" s="195">
        <v>1506</v>
      </c>
      <c r="G16" s="195">
        <v>303</v>
      </c>
      <c r="H16" s="67">
        <v>86644</v>
      </c>
      <c r="I16" s="195">
        <v>28</v>
      </c>
      <c r="J16" s="195">
        <v>901</v>
      </c>
      <c r="K16" s="195">
        <v>8364</v>
      </c>
      <c r="L16" s="195">
        <v>37849</v>
      </c>
      <c r="M16" s="195">
        <v>29375</v>
      </c>
      <c r="N16" s="195">
        <v>10127</v>
      </c>
      <c r="O16" s="44" t="s">
        <v>33</v>
      </c>
      <c r="P16" s="184"/>
    </row>
    <row r="17" spans="1:16" ht="13.5" thickBot="1">
      <c r="A17" s="48" t="s">
        <v>138</v>
      </c>
      <c r="B17" s="196">
        <v>15799</v>
      </c>
      <c r="C17" s="197">
        <v>313</v>
      </c>
      <c r="D17" s="68">
        <v>3981</v>
      </c>
      <c r="E17" s="195">
        <v>2277</v>
      </c>
      <c r="F17" s="195">
        <v>1521</v>
      </c>
      <c r="G17" s="195">
        <v>183</v>
      </c>
      <c r="H17" s="67">
        <v>11505</v>
      </c>
      <c r="I17" s="195">
        <v>5</v>
      </c>
      <c r="J17" s="195">
        <v>394</v>
      </c>
      <c r="K17" s="195">
        <v>1290</v>
      </c>
      <c r="L17" s="195">
        <v>1450</v>
      </c>
      <c r="M17" s="195">
        <v>2073</v>
      </c>
      <c r="N17" s="195">
        <v>6293</v>
      </c>
      <c r="O17" s="44" t="s">
        <v>34</v>
      </c>
      <c r="P17" s="184"/>
    </row>
    <row r="18" spans="1:16" ht="13.5" thickBot="1">
      <c r="A18" s="48" t="s">
        <v>139</v>
      </c>
      <c r="B18" s="196">
        <v>3743</v>
      </c>
      <c r="C18" s="197">
        <v>0</v>
      </c>
      <c r="D18" s="68">
        <v>781</v>
      </c>
      <c r="E18" s="195">
        <v>347</v>
      </c>
      <c r="F18" s="195">
        <v>400</v>
      </c>
      <c r="G18" s="195">
        <v>34</v>
      </c>
      <c r="H18" s="67">
        <v>2962</v>
      </c>
      <c r="I18" s="195">
        <v>2</v>
      </c>
      <c r="J18" s="195">
        <v>98</v>
      </c>
      <c r="K18" s="195">
        <v>473</v>
      </c>
      <c r="L18" s="195">
        <v>1580</v>
      </c>
      <c r="M18" s="195">
        <v>603</v>
      </c>
      <c r="N18" s="195">
        <v>206</v>
      </c>
      <c r="O18" s="44" t="s">
        <v>35</v>
      </c>
      <c r="P18" s="184"/>
    </row>
    <row r="19" spans="1:16" ht="13.5" thickBot="1">
      <c r="A19" s="48" t="s">
        <v>50</v>
      </c>
      <c r="B19" s="196">
        <v>1161</v>
      </c>
      <c r="C19" s="197">
        <v>0</v>
      </c>
      <c r="D19" s="69">
        <v>420</v>
      </c>
      <c r="E19" s="195">
        <v>205</v>
      </c>
      <c r="F19" s="195">
        <v>133</v>
      </c>
      <c r="G19" s="195">
        <v>82</v>
      </c>
      <c r="H19" s="67">
        <v>741</v>
      </c>
      <c r="I19" s="195">
        <v>50</v>
      </c>
      <c r="J19" s="195">
        <v>221</v>
      </c>
      <c r="K19" s="195">
        <v>179</v>
      </c>
      <c r="L19" s="195">
        <v>175</v>
      </c>
      <c r="M19" s="195">
        <v>73</v>
      </c>
      <c r="N19" s="195">
        <v>43</v>
      </c>
      <c r="O19" s="44" t="s">
        <v>164</v>
      </c>
      <c r="P19" s="184"/>
    </row>
    <row r="20" spans="1:16" ht="13.5" thickBot="1">
      <c r="A20" s="146" t="s">
        <v>140</v>
      </c>
      <c r="B20" s="196">
        <v>9568</v>
      </c>
      <c r="C20" s="197">
        <v>489</v>
      </c>
      <c r="D20" s="158">
        <v>2238</v>
      </c>
      <c r="E20" s="195">
        <v>1357</v>
      </c>
      <c r="F20" s="195">
        <v>642</v>
      </c>
      <c r="G20" s="195">
        <v>239</v>
      </c>
      <c r="H20" s="159">
        <v>6841</v>
      </c>
      <c r="I20" s="195">
        <v>51</v>
      </c>
      <c r="J20" s="195">
        <v>449</v>
      </c>
      <c r="K20" s="195">
        <v>874</v>
      </c>
      <c r="L20" s="195">
        <v>2402</v>
      </c>
      <c r="M20" s="195">
        <v>2110</v>
      </c>
      <c r="N20" s="195">
        <v>955</v>
      </c>
      <c r="O20" s="156" t="s">
        <v>36</v>
      </c>
      <c r="P20" s="184"/>
    </row>
    <row r="21" spans="1:16" ht="13.5" thickBot="1">
      <c r="A21" s="180" t="s">
        <v>69</v>
      </c>
      <c r="B21" s="198">
        <v>196807</v>
      </c>
      <c r="C21" s="199">
        <v>1304</v>
      </c>
      <c r="D21" s="160">
        <v>24874</v>
      </c>
      <c r="E21" s="200">
        <v>12550</v>
      </c>
      <c r="F21" s="200">
        <v>9745</v>
      </c>
      <c r="G21" s="200">
        <v>2579</v>
      </c>
      <c r="H21" s="161">
        <v>170629</v>
      </c>
      <c r="I21" s="200">
        <v>691</v>
      </c>
      <c r="J21" s="200">
        <v>8858</v>
      </c>
      <c r="K21" s="200">
        <v>29201</v>
      </c>
      <c r="L21" s="200">
        <v>60169</v>
      </c>
      <c r="M21" s="200">
        <v>44007</v>
      </c>
      <c r="N21" s="200">
        <v>27703</v>
      </c>
      <c r="O21" s="157" t="s">
        <v>37</v>
      </c>
      <c r="P21" s="184"/>
    </row>
    <row r="22" spans="1:16" ht="18.7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M22" s="17"/>
      <c r="N22" s="17"/>
      <c r="O22" s="45"/>
      <c r="P22" s="22"/>
    </row>
    <row r="24" spans="1:16" ht="12.75" customHeight="1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</row>
    <row r="25" spans="1:16" ht="12.75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1:16" ht="12.75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</row>
    <row r="27" spans="1:16" ht="12.7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</row>
    <row r="28" spans="1:16" ht="12.75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</row>
    <row r="29" spans="1:16" ht="12.7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</row>
    <row r="30" spans="1:16" ht="12.75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</row>
    <row r="31" spans="1:16" ht="12.75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</row>
    <row r="32" spans="1:16" ht="12.75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</row>
    <row r="33" spans="1:16" ht="12.7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</row>
    <row r="34" spans="1:16" ht="12.7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</row>
    <row r="35" spans="1:16" ht="12.75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</row>
    <row r="36" spans="1:16" ht="12.75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1:16" ht="12.7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ht="12.7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1:16" ht="12.75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</row>
    <row r="40" spans="1:16" ht="12.75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1:16" ht="12.75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1:16" ht="12.7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  <row r="43" spans="1:16" ht="12.75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</sheetData>
  <mergeCells count="13">
    <mergeCell ref="P5:P6"/>
    <mergeCell ref="J2:O3"/>
    <mergeCell ref="I1:O1"/>
    <mergeCell ref="A2:H3"/>
    <mergeCell ref="F5:F6"/>
    <mergeCell ref="A1:H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M17"/>
  <sheetViews>
    <sheetView tabSelected="1" zoomScaleNormal="100" workbookViewId="0">
      <selection sqref="A1:F1"/>
    </sheetView>
  </sheetViews>
  <sheetFormatPr baseColWidth="10" defaultColWidth="11.140625" defaultRowHeight="12" customHeight="1"/>
  <cols>
    <col min="1" max="1" width="19.85546875" style="16" bestFit="1" customWidth="1"/>
    <col min="2" max="3" width="10" style="16" customWidth="1"/>
    <col min="4" max="4" width="12" style="16" bestFit="1" customWidth="1"/>
    <col min="5" max="6" width="8" style="16" bestFit="1" customWidth="1"/>
    <col min="7" max="7" width="11.5703125" style="16" customWidth="1"/>
    <col min="8" max="11" width="8" style="16" bestFit="1" customWidth="1"/>
    <col min="12" max="12" width="9.85546875" style="16" customWidth="1"/>
    <col min="13" max="13" width="15.5703125" style="16" bestFit="1" customWidth="1"/>
    <col min="14" max="14" width="12.7109375" style="16" customWidth="1"/>
    <col min="15" max="16" width="23.140625" style="16" customWidth="1"/>
    <col min="17" max="16384" width="11.140625" style="16"/>
  </cols>
  <sheetData>
    <row r="1" spans="1:13" ht="67.5" customHeight="1">
      <c r="A1" s="271" t="s">
        <v>161</v>
      </c>
      <c r="B1" s="271"/>
      <c r="C1" s="271"/>
      <c r="D1" s="271"/>
      <c r="E1" s="271"/>
      <c r="F1" s="271"/>
      <c r="G1" s="272" t="s">
        <v>162</v>
      </c>
      <c r="H1" s="272"/>
      <c r="I1" s="272"/>
      <c r="J1" s="272"/>
      <c r="K1" s="272"/>
      <c r="L1" s="272"/>
      <c r="M1" s="272"/>
    </row>
    <row r="2" spans="1:13" ht="12" customHeight="1">
      <c r="A2" s="273" t="s">
        <v>94</v>
      </c>
      <c r="B2" s="201" t="s">
        <v>37</v>
      </c>
      <c r="C2" s="201" t="s">
        <v>163</v>
      </c>
      <c r="D2" s="37" t="s">
        <v>64</v>
      </c>
      <c r="E2" s="276" t="s">
        <v>63</v>
      </c>
      <c r="F2" s="276" t="s">
        <v>62</v>
      </c>
      <c r="G2" s="276" t="s">
        <v>61</v>
      </c>
      <c r="H2" s="276" t="s">
        <v>60</v>
      </c>
      <c r="I2" s="276" t="s">
        <v>59</v>
      </c>
      <c r="J2" s="276" t="s">
        <v>58</v>
      </c>
      <c r="K2" s="276" t="s">
        <v>57</v>
      </c>
      <c r="L2" s="37" t="s">
        <v>106</v>
      </c>
      <c r="M2" s="275" t="s">
        <v>105</v>
      </c>
    </row>
    <row r="3" spans="1:13" ht="22.5" customHeight="1" thickBot="1">
      <c r="A3" s="274"/>
      <c r="B3" s="38" t="s">
        <v>3</v>
      </c>
      <c r="C3" s="38" t="s">
        <v>77</v>
      </c>
      <c r="D3" s="39" t="s">
        <v>68</v>
      </c>
      <c r="E3" s="276"/>
      <c r="F3" s="276"/>
      <c r="G3" s="276"/>
      <c r="H3" s="276"/>
      <c r="I3" s="276"/>
      <c r="J3" s="276"/>
      <c r="K3" s="276"/>
      <c r="L3" s="163" t="s">
        <v>67</v>
      </c>
      <c r="M3" s="275"/>
    </row>
    <row r="4" spans="1:13" ht="12" customHeight="1">
      <c r="A4" s="41" t="s">
        <v>107</v>
      </c>
      <c r="B4" s="164">
        <v>69461</v>
      </c>
      <c r="C4" s="164">
        <v>35</v>
      </c>
      <c r="D4" s="164">
        <v>710</v>
      </c>
      <c r="E4" s="164">
        <v>9712</v>
      </c>
      <c r="F4" s="164">
        <v>10090</v>
      </c>
      <c r="G4" s="164">
        <v>13512</v>
      </c>
      <c r="H4" s="164">
        <v>14527</v>
      </c>
      <c r="I4" s="164">
        <v>9349</v>
      </c>
      <c r="J4" s="164">
        <v>7782</v>
      </c>
      <c r="K4" s="164">
        <v>3591</v>
      </c>
      <c r="L4" s="164">
        <v>153</v>
      </c>
      <c r="M4" s="162" t="s">
        <v>98</v>
      </c>
    </row>
    <row r="5" spans="1:13" ht="12" customHeight="1">
      <c r="A5" s="35" t="s">
        <v>108</v>
      </c>
      <c r="B5" s="165">
        <v>94060</v>
      </c>
      <c r="C5" s="165">
        <v>14</v>
      </c>
      <c r="D5" s="165">
        <v>42</v>
      </c>
      <c r="E5" s="165">
        <v>7859</v>
      </c>
      <c r="F5" s="165">
        <v>10305</v>
      </c>
      <c r="G5" s="165">
        <v>9190</v>
      </c>
      <c r="H5" s="165">
        <v>13849</v>
      </c>
      <c r="I5" s="165">
        <v>23021</v>
      </c>
      <c r="J5" s="165">
        <v>20860</v>
      </c>
      <c r="K5" s="165">
        <v>8272</v>
      </c>
      <c r="L5" s="165">
        <v>648</v>
      </c>
      <c r="M5" s="162" t="s">
        <v>99</v>
      </c>
    </row>
    <row r="6" spans="1:13" ht="12" customHeight="1">
      <c r="A6" s="35" t="s">
        <v>109</v>
      </c>
      <c r="B6" s="165">
        <v>122686</v>
      </c>
      <c r="C6" s="165">
        <v>504</v>
      </c>
      <c r="D6" s="165">
        <v>25</v>
      </c>
      <c r="E6" s="165">
        <v>7954</v>
      </c>
      <c r="F6" s="165">
        <v>15842</v>
      </c>
      <c r="G6" s="165">
        <v>26431</v>
      </c>
      <c r="H6" s="165">
        <v>26408</v>
      </c>
      <c r="I6" s="165">
        <v>19479</v>
      </c>
      <c r="J6" s="165">
        <v>15832</v>
      </c>
      <c r="K6" s="165">
        <v>9604</v>
      </c>
      <c r="L6" s="165">
        <v>607</v>
      </c>
      <c r="M6" s="162" t="s">
        <v>100</v>
      </c>
    </row>
    <row r="7" spans="1:13" ht="12" customHeight="1">
      <c r="A7" s="35" t="s">
        <v>110</v>
      </c>
      <c r="B7" s="165">
        <v>82229</v>
      </c>
      <c r="C7" s="165">
        <v>10</v>
      </c>
      <c r="D7" s="165">
        <v>9</v>
      </c>
      <c r="E7" s="165">
        <v>3092</v>
      </c>
      <c r="F7" s="165">
        <v>6754</v>
      </c>
      <c r="G7" s="165">
        <v>15777</v>
      </c>
      <c r="H7" s="165">
        <v>18035</v>
      </c>
      <c r="I7" s="165">
        <v>15141</v>
      </c>
      <c r="J7" s="165">
        <v>13172</v>
      </c>
      <c r="K7" s="165">
        <v>7692</v>
      </c>
      <c r="L7" s="165">
        <v>2547</v>
      </c>
      <c r="M7" s="162" t="s">
        <v>85</v>
      </c>
    </row>
    <row r="8" spans="1:13" ht="12" customHeight="1">
      <c r="A8" s="35" t="s">
        <v>111</v>
      </c>
      <c r="B8" s="165">
        <v>50630</v>
      </c>
      <c r="C8" s="165">
        <v>78</v>
      </c>
      <c r="D8" s="165">
        <v>11</v>
      </c>
      <c r="E8" s="165">
        <v>658</v>
      </c>
      <c r="F8" s="165">
        <v>1343</v>
      </c>
      <c r="G8" s="165">
        <v>2922</v>
      </c>
      <c r="H8" s="165">
        <v>5309</v>
      </c>
      <c r="I8" s="165">
        <v>7256</v>
      </c>
      <c r="J8" s="165">
        <v>9667</v>
      </c>
      <c r="K8" s="165">
        <v>13737</v>
      </c>
      <c r="L8" s="165">
        <v>9649</v>
      </c>
      <c r="M8" s="162" t="s">
        <v>86</v>
      </c>
    </row>
    <row r="9" spans="1:13" ht="12" customHeight="1">
      <c r="A9" s="35" t="s">
        <v>112</v>
      </c>
      <c r="B9" s="165">
        <v>20280</v>
      </c>
      <c r="C9" s="165">
        <v>2</v>
      </c>
      <c r="D9" s="165">
        <v>2</v>
      </c>
      <c r="E9" s="165">
        <v>141</v>
      </c>
      <c r="F9" s="165">
        <v>198</v>
      </c>
      <c r="G9" s="165">
        <v>740</v>
      </c>
      <c r="H9" s="165">
        <v>2049</v>
      </c>
      <c r="I9" s="165">
        <v>4293</v>
      </c>
      <c r="J9" s="165">
        <v>3320</v>
      </c>
      <c r="K9" s="165">
        <v>5256</v>
      </c>
      <c r="L9" s="165">
        <v>4279</v>
      </c>
      <c r="M9" s="162" t="s">
        <v>87</v>
      </c>
    </row>
    <row r="10" spans="1:13" ht="12" customHeight="1">
      <c r="A10" s="36" t="s">
        <v>80</v>
      </c>
      <c r="B10" s="165">
        <f t="shared" ref="B10" si="0">SUM(B4:B9)</f>
        <v>439346</v>
      </c>
      <c r="C10" s="165">
        <f t="shared" ref="C10" si="1">SUM(C4:C9)</f>
        <v>643</v>
      </c>
      <c r="D10" s="165">
        <f t="shared" ref="D10" si="2">SUM(D4:D9)</f>
        <v>799</v>
      </c>
      <c r="E10" s="165">
        <f t="shared" ref="E10" si="3">SUM(E4:E9)</f>
        <v>29416</v>
      </c>
      <c r="F10" s="165">
        <f t="shared" ref="F10" si="4">SUM(F4:F9)</f>
        <v>44532</v>
      </c>
      <c r="G10" s="165">
        <f t="shared" ref="G10" si="5">SUM(G4:G9)</f>
        <v>68572</v>
      </c>
      <c r="H10" s="165">
        <f t="shared" ref="H10" si="6">SUM(H4:H9)</f>
        <v>80177</v>
      </c>
      <c r="I10" s="165">
        <f t="shared" ref="I10" si="7">SUM(I4:I9)</f>
        <v>78539</v>
      </c>
      <c r="J10" s="165">
        <f t="shared" ref="J10" si="8">SUM(J4:J9)</f>
        <v>70633</v>
      </c>
      <c r="K10" s="165">
        <f t="shared" ref="K10" si="9">SUM(K4:K9)</f>
        <v>48152</v>
      </c>
      <c r="L10" s="165">
        <f>SUM(L4:L9)</f>
        <v>17883</v>
      </c>
      <c r="M10" s="162" t="s">
        <v>88</v>
      </c>
    </row>
    <row r="11" spans="1:13" ht="12" customHeight="1">
      <c r="A11" s="35" t="s">
        <v>150</v>
      </c>
      <c r="B11" s="165">
        <v>14919</v>
      </c>
      <c r="C11" s="165">
        <v>8</v>
      </c>
      <c r="D11" s="165">
        <v>15</v>
      </c>
      <c r="E11" s="165">
        <v>5333</v>
      </c>
      <c r="F11" s="165">
        <v>5239</v>
      </c>
      <c r="G11" s="165">
        <v>2730</v>
      </c>
      <c r="H11" s="165">
        <v>1090</v>
      </c>
      <c r="I11" s="165">
        <v>334</v>
      </c>
      <c r="J11" s="165">
        <v>126</v>
      </c>
      <c r="K11" s="165">
        <v>43</v>
      </c>
      <c r="L11" s="165">
        <v>1</v>
      </c>
      <c r="M11" s="162" t="s">
        <v>103</v>
      </c>
    </row>
    <row r="12" spans="1:13" ht="12" customHeight="1">
      <c r="A12" s="35" t="s">
        <v>149</v>
      </c>
      <c r="B12" s="165">
        <v>37763</v>
      </c>
      <c r="C12" s="165">
        <v>7</v>
      </c>
      <c r="D12" s="165">
        <v>1</v>
      </c>
      <c r="E12" s="165">
        <v>5039</v>
      </c>
      <c r="F12" s="165">
        <v>8441</v>
      </c>
      <c r="G12" s="165">
        <v>8600</v>
      </c>
      <c r="H12" s="165">
        <v>6762</v>
      </c>
      <c r="I12" s="165">
        <v>4677</v>
      </c>
      <c r="J12" s="165">
        <v>2773</v>
      </c>
      <c r="K12" s="165">
        <v>1271</v>
      </c>
      <c r="L12" s="165">
        <v>192</v>
      </c>
      <c r="M12" s="162" t="s">
        <v>102</v>
      </c>
    </row>
    <row r="13" spans="1:13" ht="12" customHeight="1">
      <c r="A13" s="35" t="s">
        <v>148</v>
      </c>
      <c r="B13" s="165">
        <v>43381</v>
      </c>
      <c r="C13" s="165">
        <v>19</v>
      </c>
      <c r="D13" s="165">
        <v>23</v>
      </c>
      <c r="E13" s="165">
        <v>2650</v>
      </c>
      <c r="F13" s="165">
        <v>5741</v>
      </c>
      <c r="G13" s="165">
        <v>7515</v>
      </c>
      <c r="H13" s="165">
        <v>7701</v>
      </c>
      <c r="I13" s="165">
        <v>7040</v>
      </c>
      <c r="J13" s="165">
        <v>5454</v>
      </c>
      <c r="K13" s="165">
        <v>4868</v>
      </c>
      <c r="L13" s="165">
        <v>2370</v>
      </c>
      <c r="M13" s="162" t="s">
        <v>101</v>
      </c>
    </row>
    <row r="14" spans="1:13" ht="12" customHeight="1">
      <c r="A14" s="36" t="s">
        <v>96</v>
      </c>
      <c r="B14" s="165">
        <f t="shared" ref="B14" si="10">SUM(B11:B13)</f>
        <v>96063</v>
      </c>
      <c r="C14" s="165">
        <f t="shared" ref="C14" si="11">SUM(C11:C13)</f>
        <v>34</v>
      </c>
      <c r="D14" s="165">
        <f t="shared" ref="D14" si="12">SUM(D11:D13)</f>
        <v>39</v>
      </c>
      <c r="E14" s="165">
        <f t="shared" ref="E14" si="13">SUM(E11:E13)</f>
        <v>13022</v>
      </c>
      <c r="F14" s="165">
        <f t="shared" ref="F14" si="14">SUM(F11:F13)</f>
        <v>19421</v>
      </c>
      <c r="G14" s="165">
        <f t="shared" ref="G14" si="15">SUM(G11:G13)</f>
        <v>18845</v>
      </c>
      <c r="H14" s="165">
        <f t="shared" ref="H14" si="16">SUM(H11:H13)</f>
        <v>15553</v>
      </c>
      <c r="I14" s="165">
        <f t="shared" ref="I14" si="17">SUM(I11:I13)</f>
        <v>12051</v>
      </c>
      <c r="J14" s="165">
        <f t="shared" ref="J14" si="18">SUM(J11:J13)</f>
        <v>8353</v>
      </c>
      <c r="K14" s="165">
        <f t="shared" ref="K14" si="19">SUM(K11:K13)</f>
        <v>6182</v>
      </c>
      <c r="L14" s="165">
        <f>SUM(L11:L13)</f>
        <v>2563</v>
      </c>
      <c r="M14" s="162" t="s">
        <v>92</v>
      </c>
    </row>
    <row r="15" spans="1:13" ht="12" customHeight="1" thickBot="1">
      <c r="A15" s="40" t="s">
        <v>14</v>
      </c>
      <c r="B15" s="165">
        <v>18508</v>
      </c>
      <c r="C15" s="165">
        <v>15641</v>
      </c>
      <c r="D15" s="165">
        <v>356</v>
      </c>
      <c r="E15" s="165">
        <v>81</v>
      </c>
      <c r="F15" s="165">
        <v>114</v>
      </c>
      <c r="G15" s="165">
        <v>135</v>
      </c>
      <c r="H15" s="165">
        <v>538</v>
      </c>
      <c r="I15" s="165">
        <v>144</v>
      </c>
      <c r="J15" s="165">
        <v>165</v>
      </c>
      <c r="K15" s="165">
        <v>360</v>
      </c>
      <c r="L15" s="165">
        <v>974</v>
      </c>
      <c r="M15" s="162" t="s">
        <v>104</v>
      </c>
    </row>
    <row r="16" spans="1:13" ht="12" customHeight="1" thickBot="1">
      <c r="A16" s="31" t="s">
        <v>69</v>
      </c>
      <c r="B16" s="202">
        <v>553923</v>
      </c>
      <c r="C16" s="202">
        <v>16318</v>
      </c>
      <c r="D16" s="202">
        <v>1196</v>
      </c>
      <c r="E16" s="202">
        <v>42520</v>
      </c>
      <c r="F16" s="202">
        <v>64068</v>
      </c>
      <c r="G16" s="202">
        <v>87553</v>
      </c>
      <c r="H16" s="202">
        <v>96269</v>
      </c>
      <c r="I16" s="202">
        <v>90734</v>
      </c>
      <c r="J16" s="202">
        <v>79151</v>
      </c>
      <c r="K16" s="202">
        <v>54694</v>
      </c>
      <c r="L16" s="202">
        <v>21420</v>
      </c>
      <c r="M16" s="203" t="s">
        <v>37</v>
      </c>
    </row>
    <row r="17" spans="4:11" ht="12" customHeight="1">
      <c r="D17" s="75"/>
      <c r="E17" s="75"/>
      <c r="F17" s="75"/>
      <c r="J17" s="75"/>
      <c r="K17" s="75"/>
    </row>
  </sheetData>
  <sortState xmlns:xlrd2="http://schemas.microsoft.com/office/spreadsheetml/2017/richdata2" ref="N4:O16">
    <sortCondition ref="O4:O16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2023-09-05T08:34:41Z</dcterms:modified>
</cp:coreProperties>
</file>