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"/>
    </mc:Choice>
  </mc:AlternateContent>
  <xr:revisionPtr revIDLastSave="0" documentId="13_ncr:1_{7190228A-355B-447D-9B97-D3CE218198C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Tab1" sheetId="1" r:id="rId1"/>
    <sheet name="Tab2" sheetId="2" r:id="rId2"/>
    <sheet name="Tab3" sheetId="3" r:id="rId3"/>
    <sheet name="Tab4" sheetId="4" r:id="rId4"/>
    <sheet name="Tab5" sheetId="17" r:id="rId5"/>
    <sheet name="Tab6" sheetId="18" r:id="rId6"/>
    <sheet name="Tab7" sheetId="16" r:id="rId7"/>
    <sheet name="Tab8" sheetId="8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6" l="1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7" i="16"/>
  <c r="B14" i="8"/>
  <c r="B10" i="8"/>
  <c r="C14" i="8"/>
  <c r="C10" i="8"/>
  <c r="D14" i="8"/>
  <c r="D10" i="8"/>
  <c r="E14" i="8"/>
  <c r="E10" i="8"/>
  <c r="F14" i="8"/>
  <c r="F10" i="8"/>
  <c r="G14" i="8"/>
  <c r="G10" i="8"/>
  <c r="H14" i="8"/>
  <c r="H10" i="8"/>
  <c r="I14" i="8"/>
  <c r="I10" i="8"/>
  <c r="J14" i="8"/>
  <c r="J10" i="8"/>
  <c r="K14" i="8"/>
  <c r="K10" i="8"/>
  <c r="L14" i="8"/>
  <c r="L10" i="8"/>
  <c r="B8" i="4"/>
  <c r="B9" i="4"/>
  <c r="B10" i="4"/>
  <c r="B11" i="4"/>
  <c r="B12" i="4"/>
  <c r="B13" i="4"/>
  <c r="B14" i="4"/>
  <c r="B15" i="4"/>
  <c r="B16" i="4"/>
  <c r="B17" i="4"/>
  <c r="B18" i="4"/>
  <c r="B19" i="4"/>
  <c r="B7" i="4"/>
  <c r="C8" i="4"/>
  <c r="C9" i="4"/>
  <c r="C10" i="4"/>
  <c r="C11" i="4"/>
  <c r="C12" i="4"/>
  <c r="C13" i="4"/>
  <c r="C14" i="4"/>
  <c r="C15" i="4"/>
  <c r="C16" i="4"/>
  <c r="C17" i="4"/>
  <c r="C18" i="4"/>
  <c r="C19" i="4"/>
  <c r="C7" i="4"/>
  <c r="D8" i="4"/>
  <c r="D9" i="4"/>
  <c r="D10" i="4"/>
  <c r="D11" i="4"/>
  <c r="D12" i="4"/>
  <c r="D13" i="4"/>
  <c r="D14" i="4"/>
  <c r="D15" i="4"/>
  <c r="D16" i="4"/>
  <c r="D17" i="4"/>
  <c r="D18" i="4"/>
  <c r="D19" i="4"/>
  <c r="D7" i="4"/>
  <c r="F17" i="4"/>
  <c r="G17" i="4"/>
  <c r="F13" i="4"/>
  <c r="G13" i="4"/>
  <c r="E13" i="4"/>
  <c r="E8" i="4"/>
  <c r="E9" i="4"/>
  <c r="E10" i="4"/>
  <c r="E11" i="4"/>
  <c r="E12" i="4"/>
  <c r="E7" i="4"/>
  <c r="B9" i="3"/>
  <c r="B10" i="3"/>
  <c r="B11" i="3"/>
  <c r="B12" i="3"/>
  <c r="B13" i="3"/>
  <c r="B8" i="3"/>
  <c r="C9" i="3"/>
  <c r="C10" i="3"/>
  <c r="C11" i="3"/>
  <c r="C12" i="3"/>
  <c r="C13" i="3"/>
  <c r="C8" i="3"/>
  <c r="D9" i="3"/>
  <c r="D10" i="3"/>
  <c r="D11" i="3"/>
  <c r="D12" i="3"/>
  <c r="D13" i="3"/>
  <c r="D8" i="3"/>
  <c r="E13" i="3"/>
  <c r="F13" i="3"/>
  <c r="G13" i="3"/>
  <c r="B8" i="2"/>
  <c r="B9" i="2"/>
  <c r="B10" i="2"/>
  <c r="B11" i="2"/>
  <c r="B12" i="2"/>
  <c r="B13" i="2"/>
  <c r="B14" i="2"/>
  <c r="B15" i="2"/>
  <c r="B16" i="2"/>
  <c r="B17" i="2"/>
  <c r="B7" i="2"/>
  <c r="C8" i="2"/>
  <c r="C9" i="2"/>
  <c r="C10" i="2"/>
  <c r="C11" i="2"/>
  <c r="C12" i="2"/>
  <c r="C13" i="2"/>
  <c r="C14" i="2"/>
  <c r="C15" i="2"/>
  <c r="C16" i="2"/>
  <c r="C17" i="2"/>
  <c r="C7" i="2"/>
  <c r="D8" i="2"/>
  <c r="D9" i="2"/>
  <c r="D10" i="2"/>
  <c r="D11" i="2"/>
  <c r="D12" i="2"/>
  <c r="D13" i="2"/>
  <c r="D14" i="2"/>
  <c r="D15" i="2"/>
  <c r="D16" i="2"/>
  <c r="D17" i="2"/>
  <c r="D7" i="2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</calcChain>
</file>

<file path=xl/sharedStrings.xml><?xml version="1.0" encoding="utf-8"?>
<sst xmlns="http://schemas.openxmlformats.org/spreadsheetml/2006/main" count="405" uniqueCount="166">
  <si>
    <t/>
  </si>
  <si>
    <t>Femme</t>
  </si>
  <si>
    <t>Homme</t>
  </si>
  <si>
    <t>Ensemble</t>
  </si>
  <si>
    <t>[25-29]</t>
  </si>
  <si>
    <t>[30-34]</t>
  </si>
  <si>
    <t>[35-39]</t>
  </si>
  <si>
    <t>[40-44]</t>
  </si>
  <si>
    <t>[45-49]</t>
  </si>
  <si>
    <t>[50-54]</t>
  </si>
  <si>
    <t>[55-59]</t>
  </si>
  <si>
    <t>Celibataire</t>
  </si>
  <si>
    <t>Divorc</t>
  </si>
  <si>
    <t>Marie</t>
  </si>
  <si>
    <t>Veuf</t>
  </si>
  <si>
    <t>Autres</t>
  </si>
  <si>
    <t>Categorie A1</t>
  </si>
  <si>
    <t>Categorie A2</t>
  </si>
  <si>
    <t>Categorie A3</t>
  </si>
  <si>
    <t>Categorie B</t>
  </si>
  <si>
    <t>Categorie C</t>
  </si>
  <si>
    <t>Categorie D</t>
  </si>
  <si>
    <t>Unit・1</t>
  </si>
  <si>
    <t>Unit・2</t>
  </si>
  <si>
    <t>Unit・3</t>
  </si>
  <si>
    <t>رئاسة الحكومة</t>
  </si>
  <si>
    <t>وزارة الدفاع</t>
  </si>
  <si>
    <t>وزارة الداخلية</t>
  </si>
  <si>
    <t>وزارة العدل</t>
  </si>
  <si>
    <t>وزارة المالية</t>
  </si>
  <si>
    <t>وزارة الفلاحة</t>
  </si>
  <si>
    <t>وزارة التجهيز</t>
  </si>
  <si>
    <t>وزارة شؤون الشباب والرياضة</t>
  </si>
  <si>
    <t>وزارة الصحة</t>
  </si>
  <si>
    <t>وزارة التربية</t>
  </si>
  <si>
    <t>وزارة التعليم العالي</t>
  </si>
  <si>
    <t>وزارة الشؤون الاجتماعية</t>
  </si>
  <si>
    <t>الجماعت المحلية</t>
  </si>
  <si>
    <t>هياكل أخرى</t>
  </si>
  <si>
    <t>المجموع</t>
  </si>
  <si>
    <t>ذكور</t>
  </si>
  <si>
    <t>إناث</t>
  </si>
  <si>
    <t>الوزارة أو الهيكل</t>
  </si>
  <si>
    <t>Ministère ou établissement</t>
  </si>
  <si>
    <t>Ministere de la Defense Nationale</t>
  </si>
  <si>
    <t>Ministere de l'Interieur</t>
  </si>
  <si>
    <t>Ministere de la justice</t>
  </si>
  <si>
    <t>Ministere des finances</t>
  </si>
  <si>
    <t>Ministere des Affaires de la Jeunesse et des Sports</t>
  </si>
  <si>
    <t>Ministere de la Sante</t>
  </si>
  <si>
    <t>Ministere de l'Education</t>
  </si>
  <si>
    <t>Ministere des Affaires Sociales</t>
  </si>
  <si>
    <t>Communes</t>
  </si>
  <si>
    <t>Autres eablissements</t>
  </si>
  <si>
    <t>Preidence du Gouvernement</t>
  </si>
  <si>
    <t>Ministere de l'Agriculture</t>
  </si>
  <si>
    <t>Ministere de l'Equipement</t>
  </si>
  <si>
    <t>Ministere de l'Enseignement Sup.</t>
  </si>
  <si>
    <t>أقل من 25 سنة</t>
  </si>
  <si>
    <t>[25 - 29]</t>
  </si>
  <si>
    <t>[30 - 34]</t>
  </si>
  <si>
    <t>[35 - 39]</t>
  </si>
  <si>
    <t>[40 - 44]</t>
  </si>
  <si>
    <t>[45 - 49]</t>
  </si>
  <si>
    <t>[50 - 54]</t>
  </si>
  <si>
    <t>[55 - 59]</t>
  </si>
  <si>
    <t>60 سنة فما فوق</t>
  </si>
  <si>
    <t>Nombre   العدد</t>
  </si>
  <si>
    <t>Pourcentage النسبة</t>
  </si>
  <si>
    <t>moins de 25 ans</t>
  </si>
  <si>
    <t>60 ans et plus</t>
  </si>
  <si>
    <t>Total</t>
  </si>
  <si>
    <t>Structure d'âge</t>
  </si>
  <si>
    <t>الهيكلة العمرية</t>
  </si>
  <si>
    <t>أعزب</t>
  </si>
  <si>
    <t>متزوّج</t>
  </si>
  <si>
    <t>أرمل</t>
  </si>
  <si>
    <t>مطلّق</t>
  </si>
  <si>
    <t>غير مصرّح به</t>
  </si>
  <si>
    <t>Non déclaré</t>
  </si>
  <si>
    <t>Situation familiale</t>
  </si>
  <si>
    <t>الحالة العائلية</t>
  </si>
  <si>
    <t>Total des fonctionnaires</t>
  </si>
  <si>
    <t>Total des ouvrieers</t>
  </si>
  <si>
    <t>الصّنف الفرعي أ1</t>
  </si>
  <si>
    <t>الصّنف الفرعي أ2</t>
  </si>
  <si>
    <t>الصّنف الفرعي أ3</t>
  </si>
  <si>
    <t>الصّنف ب</t>
  </si>
  <si>
    <t>الصّنف ج</t>
  </si>
  <si>
    <t>الصّنف د</t>
  </si>
  <si>
    <t>مجموع الموظفين</t>
  </si>
  <si>
    <t>الوحدة الأولى</t>
  </si>
  <si>
    <t>الوحدة الثانية</t>
  </si>
  <si>
    <t>الوحدة الثالثة</t>
  </si>
  <si>
    <t>مجموع العملة</t>
  </si>
  <si>
    <t>حالة أخرى</t>
  </si>
  <si>
    <t>Catégorie</t>
  </si>
  <si>
    <t>الصنف</t>
  </si>
  <si>
    <t>Total des ouvriers</t>
  </si>
  <si>
    <t>Tableau7: La distribution des agents de la fonction publique selon le ministère ou l'établissement et la catégorie</t>
  </si>
  <si>
    <t>الصّنف  أ1</t>
  </si>
  <si>
    <t>الصّنف  أ2</t>
  </si>
  <si>
    <t>الصّنف  أ3</t>
  </si>
  <si>
    <t>الوحدة1</t>
  </si>
  <si>
    <t>الوحدة2</t>
  </si>
  <si>
    <t>الوحدة3</t>
  </si>
  <si>
    <t>حالات أخرى</t>
  </si>
  <si>
    <t>الصّنف</t>
  </si>
  <si>
    <t>أقلّ من 25 سنة</t>
  </si>
  <si>
    <t>Catégorie A1</t>
  </si>
  <si>
    <t>Catégorie A2</t>
  </si>
  <si>
    <t>Catégorie A3</t>
  </si>
  <si>
    <t>Catégorie B</t>
  </si>
  <si>
    <t>Catégorie C</t>
  </si>
  <si>
    <t>Catégorie D</t>
  </si>
  <si>
    <t>مجموع الجنسين</t>
  </si>
  <si>
    <r>
      <t>Tableau</t>
    </r>
    <r>
      <rPr>
        <b/>
        <sz val="11"/>
        <color rgb="FF000000"/>
        <rFont val="Times New Roman"/>
        <family val="1"/>
      </rPr>
      <t>5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</si>
  <si>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5: توزيع أعوان الوظيفة العمومية حسب الوزارة أو الهيكل والصنف</t>
  </si>
  <si>
    <t>الصّنف أ3</t>
  </si>
  <si>
    <t>الصّنف أ2</t>
  </si>
  <si>
    <t>الصّنف أ1</t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</si>
  <si>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1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</si>
  <si>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2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</si>
  <si>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3</t>
    </r>
  </si>
  <si>
    <t>D</t>
  </si>
  <si>
    <t>C</t>
  </si>
  <si>
    <t>B</t>
  </si>
  <si>
    <t>A3</t>
  </si>
  <si>
    <t>A2</t>
  </si>
  <si>
    <t>A1</t>
  </si>
  <si>
    <t>Présidence du Gouvernement</t>
  </si>
  <si>
    <t>Ministère de la Défense Nationale</t>
  </si>
  <si>
    <t>Ministère de l'Intérieur</t>
  </si>
  <si>
    <t>Ministère de la justice</t>
  </si>
  <si>
    <t>Ministère des finances</t>
  </si>
  <si>
    <t>Ministère de l'Agriculture</t>
  </si>
  <si>
    <t>Ministère de l'Equipement</t>
  </si>
  <si>
    <t>Ministère des Affaires de la Jeunesse et des Sports</t>
  </si>
  <si>
    <t>Ministère de la Sante</t>
  </si>
  <si>
    <t>Ministère de l'Education</t>
  </si>
  <si>
    <t>Ministère de l'Enseignement Sup,</t>
  </si>
  <si>
    <t>Ministère des Affaires Sociales</t>
  </si>
  <si>
    <t>Autres établissements</t>
  </si>
  <si>
    <t>Hommes</t>
  </si>
  <si>
    <r>
      <t>Tableau</t>
    </r>
    <r>
      <rPr>
        <b/>
        <sz val="11"/>
        <color rgb="FF000000"/>
        <rFont val="Times New Roman"/>
        <family val="1"/>
      </rPr>
      <t>6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</si>
  <si>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6: توزيع أعوان الوظيفة العمومية حسب الوزارة أو الهيكل والصنف</t>
  </si>
  <si>
    <t>Femmes</t>
  </si>
  <si>
    <t>جدول 7: توزيع أعوان الوظيفة العمومية حسب الوزارة أو الهيكل والصنف</t>
  </si>
  <si>
    <t>Collectivités locales</t>
  </si>
  <si>
    <t>Collectivité locales</t>
  </si>
  <si>
    <t>Unité 1</t>
  </si>
  <si>
    <t>Unité 2</t>
  </si>
  <si>
    <t>Unité 3</t>
  </si>
  <si>
    <t xml:space="preserve"> ذكور</t>
  </si>
  <si>
    <t>Tableau 1: La distribution des agents de la fonction publique selon le ministere ou l'etablissement et le sexe en 2010</t>
  </si>
  <si>
    <t>جدول 1:توزيع   أعوان الوظيفة العمومية حسب الوزارة أو الهيكل و الجنس سنة 2010</t>
  </si>
  <si>
    <t>Tableau 2: La distribution des agents de la fonction publique selon la structure d'age et le sexe en 2010</t>
  </si>
  <si>
    <t>جدول 2: توزيع  أعوان الوظيفة العمومية حسب الهيكلة العمرية و الجنس سنة 2010</t>
  </si>
  <si>
    <t>Tableau 3: La distribution des agents de la fonction publique selon la situation familiale et le sexe en 2010</t>
  </si>
  <si>
    <t>جدول 3:توزيع  أعوان الوظيفة العمومية حسب الحالة العائلية و الجنس سنة 2010</t>
  </si>
  <si>
    <t>Tableau 4: : La distribution des agents de la fonction publique selon la catégorie et le sexe en 2010</t>
  </si>
  <si>
    <t>جدول 4:توزيع  أعوان الوظيفة العمومية حسب الصنف والجنس سنة 2010</t>
  </si>
  <si>
    <t>غير مصرح به</t>
  </si>
  <si>
    <t>جدول 8: توزيع أعوان الوظيفة العمومية حسب الصنف والفئة العمرية سنة 2010</t>
  </si>
  <si>
    <r>
      <t xml:space="preserve">Tableau 8: </t>
    </r>
    <r>
      <rPr>
        <sz val="16"/>
        <rFont val="Times New Roman"/>
        <family val="1"/>
      </rPr>
      <t>La distribution des agents de la fonction publique selon la catégorie et la structure d'age en 2010</t>
    </r>
  </si>
  <si>
    <t>الجماعات المحلية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</si>
</sst>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0"/>
    <numFmt numFmtId="165" formatCode="###########0"/>
    <numFmt numFmtId="166" formatCode="######0"/>
    <numFmt numFmtId="167" formatCode="##########0"/>
    <numFmt numFmtId="168" formatCode="###0"/>
    <numFmt numFmtId="169" formatCode="###########0.0"/>
  </numFmts>
  <fonts count="44">
    <font>
      <sz val="9.5"/>
      <color rgb="FF000000"/>
      <name val="MS PGothic"/>
    </font>
    <font>
      <sz val="11"/>
      <color theme="1"/>
      <name val="Courier New"/>
      <family val="2"/>
      <scheme val="minor"/>
    </font>
    <font>
      <b/>
      <sz val="12"/>
      <color rgb="FF112277"/>
      <name val="MS PGothic"/>
      <family val="2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sz val="9.5"/>
      <color rgb="FF000000"/>
      <name val="Times New Roman"/>
      <family val="1"/>
    </font>
    <font>
      <b/>
      <sz val="9.5"/>
      <color rgb="FF000000"/>
      <name val="MS PGothic"/>
      <family val="2"/>
    </font>
    <font>
      <b/>
      <sz val="12"/>
      <name val="Times New Roman"/>
      <family val="1"/>
    </font>
    <font>
      <b/>
      <sz val="12"/>
      <name val="Sakkal Majalla"/>
    </font>
    <font>
      <b/>
      <sz val="11"/>
      <color rgb="FF000000"/>
      <name val="MS PGothic"/>
      <family val="2"/>
    </font>
    <font>
      <b/>
      <sz val="10"/>
      <name val="Times New Roman"/>
      <family val="1"/>
    </font>
    <font>
      <sz val="9.5"/>
      <name val="Times New Roman"/>
      <family val="1"/>
      <charset val="178"/>
    </font>
    <font>
      <sz val="9.5"/>
      <name val="MS PGothic"/>
      <family val="2"/>
      <charset val="178"/>
    </font>
    <font>
      <b/>
      <sz val="9.5"/>
      <name val="Times New Roman"/>
      <family val="1"/>
      <charset val="178"/>
    </font>
    <font>
      <b/>
      <sz val="9.5"/>
      <name val="MS PGothic"/>
      <family val="2"/>
      <charset val="178"/>
    </font>
    <font>
      <sz val="9.5"/>
      <name val="MS PGothic"/>
      <family val="2"/>
    </font>
    <font>
      <b/>
      <sz val="12"/>
      <name val="MS PGothic"/>
      <family val="2"/>
      <charset val="178"/>
    </font>
    <font>
      <sz val="12"/>
      <name val="Times New Roman"/>
      <family val="1"/>
      <charset val="178"/>
    </font>
    <font>
      <b/>
      <sz val="12"/>
      <name val="MS PGothic"/>
      <family val="2"/>
    </font>
    <font>
      <b/>
      <sz val="9.5"/>
      <name val="MS PGothic"/>
      <family val="2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12"/>
      <name val="Times New Roman"/>
      <family val="1"/>
    </font>
    <font>
      <sz val="16"/>
      <name val="Times New Roman"/>
      <family val="1"/>
    </font>
    <font>
      <sz val="10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b/>
      <sz val="9.5"/>
      <color indexed="8"/>
      <name val="Times New Roman"/>
      <family val="1"/>
    </font>
    <font>
      <sz val="10"/>
      <name val="Arial"/>
    </font>
    <font>
      <sz val="9"/>
      <color indexed="8"/>
      <name val="Arial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</fills>
  <borders count="98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/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A6A6A6"/>
      </left>
      <right/>
      <top style="medium">
        <color indexed="64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1C1C1"/>
      </right>
      <top/>
      <bottom style="thin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0B7BB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000000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medium">
        <color rgb="FFA6A6A6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 style="thin">
        <color rgb="FFB0B7BB"/>
      </bottom>
      <diagonal/>
    </border>
    <border>
      <left style="thin">
        <color indexed="64"/>
      </left>
      <right/>
      <top style="thin">
        <color rgb="FFB0B7BB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medium">
        <color indexed="64"/>
      </right>
      <top/>
      <bottom style="thin">
        <color rgb="FFC1C1C1"/>
      </bottom>
      <diagonal/>
    </border>
    <border>
      <left style="medium">
        <color indexed="64"/>
      </left>
      <right style="thin">
        <color rgb="FFC1C1C1"/>
      </right>
      <top/>
      <bottom style="medium">
        <color indexed="64"/>
      </bottom>
      <diagonal/>
    </border>
    <border>
      <left style="thin">
        <color rgb="FFC1C1C1"/>
      </left>
      <right style="thin">
        <color rgb="FFC1C1C1"/>
      </right>
      <top/>
      <bottom style="medium">
        <color indexed="64"/>
      </bottom>
      <diagonal/>
    </border>
    <border>
      <left style="thin">
        <color rgb="FFC1C1C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C1C1C1"/>
      </top>
      <bottom/>
      <diagonal/>
    </border>
    <border>
      <left style="thin">
        <color indexed="64"/>
      </left>
      <right style="thin">
        <color rgb="FFC1C1C1"/>
      </right>
      <top/>
      <bottom/>
      <diagonal/>
    </border>
    <border>
      <left style="thin">
        <color rgb="FFC1C1C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/>
      <bottom style="thin">
        <color rgb="FFC1C1C1"/>
      </bottom>
      <diagonal/>
    </border>
    <border>
      <left/>
      <right style="medium">
        <color rgb="FFA6A6A6"/>
      </right>
      <top style="thin">
        <color indexed="64"/>
      </top>
      <bottom/>
      <diagonal/>
    </border>
    <border>
      <left style="medium">
        <color indexed="64"/>
      </left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rgb="FFA6A6A6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A6A6A6"/>
      </bottom>
      <diagonal/>
    </border>
    <border>
      <left style="medium">
        <color indexed="64"/>
      </left>
      <right style="medium">
        <color indexed="64"/>
      </right>
      <top/>
      <bottom style="medium">
        <color rgb="FFA6A6A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 style="medium">
        <color indexed="64"/>
      </right>
      <top style="medium">
        <color rgb="FFA6A6A6"/>
      </top>
      <bottom/>
      <diagonal/>
    </border>
    <border>
      <left style="medium">
        <color indexed="64"/>
      </left>
      <right/>
      <top/>
      <bottom style="medium">
        <color rgb="FFA6A6A6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</cellStyleXfs>
  <cellXfs count="301"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vertical="center" wrapText="1" readingOrder="2"/>
    </xf>
    <xf numFmtId="0" fontId="11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20" fillId="0" borderId="0" xfId="0" applyFont="1"/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6" fillId="2" borderId="0" xfId="0" applyFont="1" applyFill="1" applyAlignment="1">
      <alignment horizontal="left" vertical="center" wrapText="1"/>
    </xf>
    <xf numFmtId="0" fontId="33" fillId="2" borderId="13" xfId="0" applyFont="1" applyFill="1" applyBorder="1" applyAlignment="1">
      <alignment horizontal="justify" vertical="center" wrapText="1" readingOrder="2"/>
    </xf>
    <xf numFmtId="0" fontId="33" fillId="2" borderId="14" xfId="0" applyFont="1" applyFill="1" applyBorder="1" applyAlignment="1">
      <alignment horizontal="justify" vertical="center" wrapText="1" readingOrder="2"/>
    </xf>
    <xf numFmtId="0" fontId="7" fillId="2" borderId="14" xfId="0" applyFont="1" applyFill="1" applyBorder="1" applyAlignment="1">
      <alignment horizontal="right" vertical="center"/>
    </xf>
    <xf numFmtId="0" fontId="27" fillId="2" borderId="0" xfId="0" applyFont="1" applyFill="1" applyAlignment="1">
      <alignment horizontal="justify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right" vertical="center"/>
    </xf>
    <xf numFmtId="0" fontId="5" fillId="0" borderId="3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164" fontId="5" fillId="0" borderId="37" xfId="0" applyNumberFormat="1" applyFont="1" applyBorder="1" applyAlignment="1">
      <alignment horizontal="center"/>
    </xf>
    <xf numFmtId="0" fontId="35" fillId="0" borderId="8" xfId="0" applyFont="1" applyBorder="1" applyAlignment="1">
      <alignment horizontal="right" vertical="center" readingOrder="2"/>
    </xf>
    <xf numFmtId="167" fontId="15" fillId="0" borderId="40" xfId="0" applyNumberFormat="1" applyFont="1" applyBorder="1" applyAlignment="1">
      <alignment horizontal="left" vertical="top"/>
    </xf>
    <xf numFmtId="167" fontId="15" fillId="0" borderId="32" xfId="0" applyNumberFormat="1" applyFont="1" applyBorder="1" applyAlignment="1">
      <alignment horizontal="left" vertical="top"/>
    </xf>
    <xf numFmtId="0" fontId="23" fillId="0" borderId="3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/>
    </xf>
    <xf numFmtId="0" fontId="7" fillId="2" borderId="14" xfId="0" applyFont="1" applyFill="1" applyBorder="1" applyAlignment="1">
      <alignment horizontal="right" vertical="center" wrapText="1"/>
    </xf>
    <xf numFmtId="0" fontId="34" fillId="2" borderId="17" xfId="0" applyFont="1" applyFill="1" applyBorder="1" applyAlignment="1">
      <alignment horizontal="justify" vertical="center" wrapText="1" readingOrder="2"/>
    </xf>
    <xf numFmtId="0" fontId="34" fillId="2" borderId="17" xfId="0" applyFont="1" applyFill="1" applyBorder="1" applyAlignment="1">
      <alignment horizontal="right" vertical="center" readingOrder="2"/>
    </xf>
    <xf numFmtId="0" fontId="26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32" fillId="2" borderId="12" xfId="0" applyFont="1" applyFill="1" applyBorder="1" applyAlignment="1">
      <alignment horizontal="left" vertical="center"/>
    </xf>
    <xf numFmtId="0" fontId="34" fillId="2" borderId="16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center" vertical="center" wrapText="1" readingOrder="2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 readingOrder="2"/>
    </xf>
    <xf numFmtId="0" fontId="32" fillId="2" borderId="23" xfId="0" applyFont="1" applyFill="1" applyBorder="1" applyAlignment="1">
      <alignment vertical="center" wrapText="1"/>
    </xf>
    <xf numFmtId="0" fontId="32" fillId="2" borderId="21" xfId="0" applyFont="1" applyFill="1" applyBorder="1" applyAlignment="1">
      <alignment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vertical="center" wrapText="1" readingOrder="2"/>
    </xf>
    <xf numFmtId="0" fontId="33" fillId="2" borderId="12" xfId="0" applyFont="1" applyFill="1" applyBorder="1" applyAlignment="1">
      <alignment horizontal="justify" vertical="center" wrapText="1" readingOrder="2"/>
    </xf>
    <xf numFmtId="0" fontId="33" fillId="2" borderId="12" xfId="0" applyFont="1" applyFill="1" applyBorder="1" applyAlignment="1">
      <alignment horizontal="center" vertical="center" wrapText="1" readingOrder="2"/>
    </xf>
    <xf numFmtId="0" fontId="28" fillId="2" borderId="19" xfId="0" applyFont="1" applyFill="1" applyBorder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7" fillId="2" borderId="12" xfId="0" applyFont="1" applyFill="1" applyBorder="1" applyAlignment="1">
      <alignment horizontal="right" vertical="center"/>
    </xf>
    <xf numFmtId="0" fontId="32" fillId="2" borderId="24" xfId="0" applyFont="1" applyFill="1" applyBorder="1" applyAlignment="1">
      <alignment horizontal="right" vertical="center"/>
    </xf>
    <xf numFmtId="0" fontId="32" fillId="2" borderId="25" xfId="0" applyFont="1" applyFill="1" applyBorder="1" applyAlignment="1">
      <alignment horizontal="right" vertical="center"/>
    </xf>
    <xf numFmtId="0" fontId="32" fillId="2" borderId="47" xfId="0" applyFont="1" applyFill="1" applyBorder="1" applyAlignment="1">
      <alignment horizontal="right" vertical="center"/>
    </xf>
    <xf numFmtId="0" fontId="36" fillId="2" borderId="49" xfId="0" applyFont="1" applyFill="1" applyBorder="1" applyAlignment="1">
      <alignment horizontal="left"/>
    </xf>
    <xf numFmtId="0" fontId="5" fillId="0" borderId="39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16" fillId="0" borderId="39" xfId="0" applyFont="1" applyBorder="1" applyAlignment="1">
      <alignment horizontal="right"/>
    </xf>
    <xf numFmtId="169" fontId="7" fillId="3" borderId="1" xfId="0" applyNumberFormat="1" applyFont="1" applyFill="1" applyBorder="1" applyAlignment="1">
      <alignment horizontal="right"/>
    </xf>
    <xf numFmtId="0" fontId="15" fillId="0" borderId="37" xfId="0" applyFont="1" applyBorder="1" applyAlignment="1">
      <alignment horizontal="left" vertical="top"/>
    </xf>
    <xf numFmtId="169" fontId="7" fillId="3" borderId="36" xfId="0" applyNumberFormat="1" applyFont="1" applyFill="1" applyBorder="1" applyAlignment="1">
      <alignment horizontal="right"/>
    </xf>
    <xf numFmtId="169" fontId="32" fillId="3" borderId="56" xfId="0" applyNumberFormat="1" applyFont="1" applyFill="1" applyBorder="1" applyAlignment="1">
      <alignment horizontal="right"/>
    </xf>
    <xf numFmtId="169" fontId="32" fillId="3" borderId="57" xfId="0" applyNumberFormat="1" applyFont="1" applyFill="1" applyBorder="1" applyAlignment="1">
      <alignment horizontal="right"/>
    </xf>
    <xf numFmtId="169" fontId="32" fillId="3" borderId="58" xfId="0" applyNumberFormat="1" applyFont="1" applyFill="1" applyBorder="1" applyAlignment="1">
      <alignment horizontal="right"/>
    </xf>
    <xf numFmtId="168" fontId="39" fillId="0" borderId="12" xfId="3" applyNumberFormat="1" applyFont="1" applyBorder="1" applyAlignment="1">
      <alignment horizontal="right" vertical="center"/>
    </xf>
    <xf numFmtId="168" fontId="41" fillId="0" borderId="50" xfId="4" applyNumberFormat="1" applyFont="1" applyBorder="1" applyAlignment="1">
      <alignment horizontal="right" vertical="center"/>
    </xf>
    <xf numFmtId="168" fontId="41" fillId="0" borderId="51" xfId="4" applyNumberFormat="1" applyFont="1" applyBorder="1" applyAlignment="1">
      <alignment horizontal="right" vertical="center"/>
    </xf>
    <xf numFmtId="168" fontId="41" fillId="0" borderId="52" xfId="4" applyNumberFormat="1" applyFont="1" applyBorder="1" applyAlignment="1">
      <alignment horizontal="right" vertical="center"/>
    </xf>
    <xf numFmtId="168" fontId="41" fillId="0" borderId="53" xfId="4" applyNumberFormat="1" applyFont="1" applyBorder="1" applyAlignment="1">
      <alignment horizontal="right" vertical="center"/>
    </xf>
    <xf numFmtId="168" fontId="41" fillId="0" borderId="60" xfId="4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right"/>
    </xf>
    <xf numFmtId="168" fontId="41" fillId="0" borderId="61" xfId="4" applyNumberFormat="1" applyFont="1" applyBorder="1" applyAlignment="1">
      <alignment horizontal="right" vertical="center"/>
    </xf>
    <xf numFmtId="168" fontId="41" fillId="0" borderId="12" xfId="4" applyNumberFormat="1" applyFont="1" applyBorder="1" applyAlignment="1">
      <alignment horizontal="right" vertical="center"/>
    </xf>
    <xf numFmtId="169" fontId="6" fillId="0" borderId="4" xfId="0" applyNumberFormat="1" applyFont="1" applyBorder="1" applyAlignment="1">
      <alignment horizontal="right"/>
    </xf>
    <xf numFmtId="0" fontId="5" fillId="0" borderId="37" xfId="0" applyFont="1" applyBorder="1" applyAlignment="1">
      <alignment horizontal="left" vertical="top"/>
    </xf>
    <xf numFmtId="169" fontId="6" fillId="0" borderId="59" xfId="0" applyNumberFormat="1" applyFont="1" applyBorder="1" applyAlignment="1">
      <alignment horizontal="right"/>
    </xf>
    <xf numFmtId="169" fontId="6" fillId="0" borderId="56" xfId="0" applyNumberFormat="1" applyFont="1" applyBorder="1" applyAlignment="1">
      <alignment horizontal="right"/>
    </xf>
    <xf numFmtId="169" fontId="6" fillId="0" borderId="57" xfId="0" applyNumberFormat="1" applyFont="1" applyBorder="1" applyAlignment="1">
      <alignment horizontal="right"/>
    </xf>
    <xf numFmtId="169" fontId="6" fillId="0" borderId="58" xfId="0" applyNumberFormat="1" applyFont="1" applyBorder="1" applyAlignment="1">
      <alignment horizontal="right"/>
    </xf>
    <xf numFmtId="166" fontId="5" fillId="0" borderId="62" xfId="0" applyNumberFormat="1" applyFont="1" applyBorder="1" applyAlignment="1">
      <alignment horizontal="left" vertical="top"/>
    </xf>
    <xf numFmtId="166" fontId="5" fillId="0" borderId="63" xfId="0" applyNumberFormat="1" applyFont="1" applyBorder="1" applyAlignment="1">
      <alignment horizontal="left" vertical="top"/>
    </xf>
    <xf numFmtId="166" fontId="5" fillId="0" borderId="64" xfId="0" applyNumberFormat="1" applyFont="1" applyBorder="1" applyAlignment="1">
      <alignment horizontal="left" vertical="top"/>
    </xf>
    <xf numFmtId="166" fontId="5" fillId="0" borderId="7" xfId="0" applyNumberFormat="1" applyFont="1" applyBorder="1" applyAlignment="1">
      <alignment horizontal="left" vertical="top"/>
    </xf>
    <xf numFmtId="168" fontId="41" fillId="0" borderId="65" xfId="4" applyNumberFormat="1" applyFont="1" applyBorder="1" applyAlignment="1">
      <alignment horizontal="right" vertical="center"/>
    </xf>
    <xf numFmtId="168" fontId="41" fillId="0" borderId="66" xfId="4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9" fontId="6" fillId="0" borderId="67" xfId="0" applyNumberFormat="1" applyFont="1" applyBorder="1" applyAlignment="1">
      <alignment horizontal="right"/>
    </xf>
    <xf numFmtId="169" fontId="6" fillId="0" borderId="68" xfId="0" applyNumberFormat="1" applyFont="1" applyBorder="1" applyAlignment="1">
      <alignment horizontal="right"/>
    </xf>
    <xf numFmtId="169" fontId="6" fillId="0" borderId="69" xfId="0" applyNumberFormat="1" applyFont="1" applyBorder="1" applyAlignment="1">
      <alignment horizontal="right"/>
    </xf>
    <xf numFmtId="169" fontId="6" fillId="0" borderId="70" xfId="0" applyNumberFormat="1" applyFont="1" applyBorder="1" applyAlignment="1">
      <alignment horizontal="right"/>
    </xf>
    <xf numFmtId="169" fontId="6" fillId="0" borderId="71" xfId="0" applyNumberFormat="1" applyFont="1" applyBorder="1" applyAlignment="1">
      <alignment horizontal="right"/>
    </xf>
    <xf numFmtId="169" fontId="6" fillId="0" borderId="72" xfId="0" applyNumberFormat="1" applyFont="1" applyBorder="1" applyAlignment="1">
      <alignment horizontal="right"/>
    </xf>
    <xf numFmtId="169" fontId="6" fillId="0" borderId="73" xfId="0" applyNumberFormat="1" applyFont="1" applyBorder="1" applyAlignment="1">
      <alignment horizontal="right"/>
    </xf>
    <xf numFmtId="169" fontId="6" fillId="0" borderId="74" xfId="0" applyNumberFormat="1" applyFont="1" applyBorder="1" applyAlignment="1">
      <alignment horizontal="right"/>
    </xf>
    <xf numFmtId="0" fontId="22" fillId="0" borderId="8" xfId="0" applyFont="1" applyBorder="1" applyAlignment="1">
      <alignment horizontal="right" vertical="center" wrapText="1" readingOrder="2"/>
    </xf>
    <xf numFmtId="168" fontId="41" fillId="0" borderId="22" xfId="4" applyNumberFormat="1" applyFont="1" applyBorder="1" applyAlignment="1">
      <alignment horizontal="right" vertical="center"/>
    </xf>
    <xf numFmtId="168" fontId="41" fillId="0" borderId="75" xfId="4" applyNumberFormat="1" applyFont="1" applyBorder="1" applyAlignment="1">
      <alignment horizontal="right" vertical="center"/>
    </xf>
    <xf numFmtId="168" fontId="0" fillId="0" borderId="75" xfId="0" applyNumberFormat="1" applyBorder="1"/>
    <xf numFmtId="0" fontId="6" fillId="0" borderId="76" xfId="0" applyFont="1" applyBorder="1" applyAlignment="1">
      <alignment horizontal="right"/>
    </xf>
    <xf numFmtId="0" fontId="5" fillId="0" borderId="37" xfId="0" applyFont="1" applyBorder="1" applyAlignment="1">
      <alignment horizontal="center"/>
    </xf>
    <xf numFmtId="169" fontId="6" fillId="0" borderId="5" xfId="0" applyNumberFormat="1" applyFont="1" applyBorder="1" applyAlignment="1">
      <alignment horizontal="right"/>
    </xf>
    <xf numFmtId="169" fontId="6" fillId="0" borderId="38" xfId="0" applyNumberFormat="1" applyFont="1" applyBorder="1" applyAlignment="1">
      <alignment horizontal="right"/>
    </xf>
    <xf numFmtId="169" fontId="6" fillId="0" borderId="77" xfId="0" applyNumberFormat="1" applyFont="1" applyBorder="1" applyAlignment="1">
      <alignment horizontal="right"/>
    </xf>
    <xf numFmtId="169" fontId="6" fillId="0" borderId="78" xfId="0" applyNumberFormat="1" applyFont="1" applyBorder="1" applyAlignment="1">
      <alignment horizontal="right"/>
    </xf>
    <xf numFmtId="169" fontId="5" fillId="0" borderId="56" xfId="0" applyNumberFormat="1" applyFont="1" applyBorder="1" applyAlignment="1">
      <alignment horizontal="right"/>
    </xf>
    <xf numFmtId="169" fontId="5" fillId="0" borderId="57" xfId="0" applyNumberFormat="1" applyFont="1" applyBorder="1" applyAlignment="1">
      <alignment horizontal="right"/>
    </xf>
    <xf numFmtId="169" fontId="5" fillId="0" borderId="58" xfId="0" applyNumberFormat="1" applyFont="1" applyBorder="1" applyAlignment="1">
      <alignment horizontal="right"/>
    </xf>
    <xf numFmtId="168" fontId="5" fillId="0" borderId="12" xfId="0" applyNumberFormat="1" applyFont="1" applyBorder="1" applyAlignment="1">
      <alignment horizontal="right"/>
    </xf>
    <xf numFmtId="168" fontId="38" fillId="0" borderId="22" xfId="3" applyNumberFormat="1" applyFont="1" applyBorder="1" applyAlignment="1">
      <alignment horizontal="right" vertical="center"/>
    </xf>
    <xf numFmtId="168" fontId="38" fillId="0" borderId="75" xfId="3" applyNumberFormat="1" applyFont="1" applyBorder="1" applyAlignment="1">
      <alignment horizontal="right" vertical="center"/>
    </xf>
    <xf numFmtId="168" fontId="5" fillId="0" borderId="79" xfId="0" applyNumberFormat="1" applyFont="1" applyBorder="1" applyAlignment="1">
      <alignment horizontal="right"/>
    </xf>
    <xf numFmtId="168" fontId="41" fillId="0" borderId="75" xfId="3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/>
    </xf>
    <xf numFmtId="168" fontId="6" fillId="0" borderId="80" xfId="0" applyNumberFormat="1" applyFont="1" applyBorder="1" applyAlignment="1">
      <alignment horizontal="right"/>
    </xf>
    <xf numFmtId="168" fontId="6" fillId="0" borderId="81" xfId="0" applyNumberFormat="1" applyFont="1" applyBorder="1" applyAlignment="1">
      <alignment horizontal="right"/>
    </xf>
    <xf numFmtId="168" fontId="5" fillId="0" borderId="81" xfId="0" applyNumberFormat="1" applyFont="1" applyBorder="1" applyAlignment="1">
      <alignment horizontal="right"/>
    </xf>
    <xf numFmtId="0" fontId="21" fillId="0" borderId="39" xfId="0" applyFont="1" applyBorder="1" applyAlignment="1">
      <alignment horizontal="right"/>
    </xf>
    <xf numFmtId="169" fontId="6" fillId="0" borderId="12" xfId="0" applyNumberFormat="1" applyFont="1" applyBorder="1" applyAlignment="1">
      <alignment horizontal="right"/>
    </xf>
    <xf numFmtId="169" fontId="6" fillId="0" borderId="80" xfId="0" applyNumberFormat="1" applyFont="1" applyBorder="1" applyAlignment="1">
      <alignment horizontal="right"/>
    </xf>
    <xf numFmtId="169" fontId="6" fillId="0" borderId="81" xfId="0" applyNumberFormat="1" applyFont="1" applyBorder="1" applyAlignment="1">
      <alignment horizontal="right"/>
    </xf>
    <xf numFmtId="169" fontId="6" fillId="0" borderId="15" xfId="0" applyNumberFormat="1" applyFont="1" applyBorder="1" applyAlignment="1">
      <alignment horizontal="right"/>
    </xf>
    <xf numFmtId="0" fontId="16" fillId="0" borderId="37" xfId="0" applyFont="1" applyBorder="1" applyAlignment="1">
      <alignment horizontal="left" vertical="top"/>
    </xf>
    <xf numFmtId="169" fontId="6" fillId="0" borderId="22" xfId="0" applyNumberFormat="1" applyFont="1" applyBorder="1" applyAlignment="1">
      <alignment horizontal="right"/>
    </xf>
    <xf numFmtId="169" fontId="6" fillId="0" borderId="20" xfId="0" applyNumberFormat="1" applyFont="1" applyBorder="1" applyAlignment="1">
      <alignment horizontal="right"/>
    </xf>
    <xf numFmtId="165" fontId="21" fillId="0" borderId="62" xfId="0" applyNumberFormat="1" applyFont="1" applyBorder="1" applyAlignment="1">
      <alignment horizontal="left" vertical="top"/>
    </xf>
    <xf numFmtId="165" fontId="21" fillId="0" borderId="63" xfId="0" applyNumberFormat="1" applyFont="1" applyBorder="1" applyAlignment="1">
      <alignment horizontal="left" vertical="top"/>
    </xf>
    <xf numFmtId="165" fontId="16" fillId="0" borderId="63" xfId="0" applyNumberFormat="1" applyFont="1" applyBorder="1" applyAlignment="1">
      <alignment horizontal="left" vertical="top"/>
    </xf>
    <xf numFmtId="165" fontId="21" fillId="0" borderId="64" xfId="0" applyNumberFormat="1" applyFont="1" applyBorder="1" applyAlignment="1">
      <alignment horizontal="left" vertical="top"/>
    </xf>
    <xf numFmtId="169" fontId="6" fillId="0" borderId="75" xfId="0" applyNumberFormat="1" applyFont="1" applyBorder="1" applyAlignment="1">
      <alignment horizontal="right"/>
    </xf>
    <xf numFmtId="0" fontId="0" fillId="0" borderId="0" xfId="0"/>
    <xf numFmtId="0" fontId="36" fillId="2" borderId="82" xfId="0" applyFont="1" applyFill="1" applyBorder="1" applyAlignment="1">
      <alignment horizontal="right" vertical="center"/>
    </xf>
    <xf numFmtId="0" fontId="34" fillId="2" borderId="2" xfId="0" applyFont="1" applyFill="1" applyBorder="1" applyAlignment="1">
      <alignment horizontal="justify" vertical="center" wrapText="1" readingOrder="2"/>
    </xf>
    <xf numFmtId="0" fontId="34" fillId="2" borderId="13" xfId="0" applyFont="1" applyFill="1" applyBorder="1" applyAlignment="1">
      <alignment horizontal="justify" vertical="center" wrapText="1" readingOrder="2"/>
    </xf>
    <xf numFmtId="0" fontId="34" fillId="2" borderId="86" xfId="0" applyFont="1" applyFill="1" applyBorder="1" applyAlignment="1">
      <alignment horizontal="left" vertical="center"/>
    </xf>
    <xf numFmtId="0" fontId="34" fillId="2" borderId="83" xfId="0" applyFont="1" applyFill="1" applyBorder="1" applyAlignment="1">
      <alignment horizontal="left" vertical="center"/>
    </xf>
    <xf numFmtId="0" fontId="32" fillId="2" borderId="88" xfId="0" applyFont="1" applyFill="1" applyBorder="1" applyAlignment="1">
      <alignment horizontal="right" vertical="center"/>
    </xf>
    <xf numFmtId="0" fontId="7" fillId="2" borderId="89" xfId="0" applyFont="1" applyFill="1" applyBorder="1" applyAlignment="1">
      <alignment horizontal="right" vertical="center"/>
    </xf>
    <xf numFmtId="0" fontId="7" fillId="2" borderId="90" xfId="0" applyFont="1" applyFill="1" applyBorder="1" applyAlignment="1">
      <alignment horizontal="right" vertical="center"/>
    </xf>
    <xf numFmtId="0" fontId="32" fillId="2" borderId="90" xfId="0" applyFont="1" applyFill="1" applyBorder="1" applyAlignment="1">
      <alignment horizontal="right" vertical="center"/>
    </xf>
    <xf numFmtId="0" fontId="7" fillId="2" borderId="75" xfId="0" applyFont="1" applyFill="1" applyBorder="1" applyAlignment="1">
      <alignment horizontal="right" vertical="center"/>
    </xf>
    <xf numFmtId="0" fontId="36" fillId="2" borderId="91" xfId="0" applyFont="1" applyFill="1" applyBorder="1" applyAlignment="1">
      <alignment horizontal="right" vertical="center"/>
    </xf>
    <xf numFmtId="0" fontId="32" fillId="2" borderId="12" xfId="0" applyFont="1" applyFill="1" applyBorder="1" applyAlignment="1">
      <alignment horizontal="right" vertical="center"/>
    </xf>
    <xf numFmtId="0" fontId="7" fillId="2" borderId="89" xfId="0" applyFont="1" applyFill="1" applyBorder="1" applyAlignment="1">
      <alignment vertical="center"/>
    </xf>
    <xf numFmtId="0" fontId="7" fillId="2" borderId="92" xfId="0" applyFont="1" applyFill="1" applyBorder="1" applyAlignment="1">
      <alignment vertical="center"/>
    </xf>
    <xf numFmtId="0" fontId="7" fillId="2" borderId="93" xfId="0" applyFont="1" applyFill="1" applyBorder="1" applyAlignment="1">
      <alignment vertical="center"/>
    </xf>
    <xf numFmtId="0" fontId="32" fillId="2" borderId="12" xfId="0" applyFont="1" applyFill="1" applyBorder="1" applyAlignment="1">
      <alignment vertical="center"/>
    </xf>
    <xf numFmtId="0" fontId="34" fillId="2" borderId="94" xfId="0" applyFont="1" applyFill="1" applyBorder="1" applyAlignment="1">
      <alignment horizontal="left" vertical="center"/>
    </xf>
    <xf numFmtId="0" fontId="34" fillId="2" borderId="95" xfId="0" applyFont="1" applyFill="1" applyBorder="1" applyAlignment="1">
      <alignment horizontal="left" vertical="center"/>
    </xf>
    <xf numFmtId="0" fontId="34" fillId="2" borderId="20" xfId="0" applyFont="1" applyFill="1" applyBorder="1" applyAlignment="1">
      <alignment horizontal="left" vertical="center"/>
    </xf>
    <xf numFmtId="168" fontId="26" fillId="2" borderId="0" xfId="0" applyNumberFormat="1" applyFont="1" applyFill="1" applyAlignment="1">
      <alignment horizontal="left" vertical="center" wrapText="1"/>
    </xf>
    <xf numFmtId="0" fontId="32" fillId="2" borderId="43" xfId="0" applyFont="1" applyFill="1" applyBorder="1" applyAlignment="1">
      <alignment horizontal="right" vertical="center"/>
    </xf>
    <xf numFmtId="0" fontId="34" fillId="2" borderId="2" xfId="0" applyFont="1" applyFill="1" applyBorder="1" applyAlignment="1">
      <alignment horizontal="right" vertical="center" readingOrder="2"/>
    </xf>
    <xf numFmtId="0" fontId="32" fillId="2" borderId="85" xfId="0" applyFont="1" applyFill="1" applyBorder="1" applyAlignment="1">
      <alignment horizontal="right" vertical="center"/>
    </xf>
    <xf numFmtId="0" fontId="34" fillId="2" borderId="13" xfId="0" applyFont="1" applyFill="1" applyBorder="1" applyAlignment="1">
      <alignment horizontal="right" vertical="center" readingOrder="2"/>
    </xf>
    <xf numFmtId="168" fontId="39" fillId="0" borderId="12" xfId="5" applyNumberFormat="1" applyFont="1" applyBorder="1" applyAlignment="1">
      <alignment horizontal="right" vertical="center"/>
    </xf>
    <xf numFmtId="0" fontId="5" fillId="0" borderId="39" xfId="0" applyFont="1" applyBorder="1"/>
    <xf numFmtId="0" fontId="5" fillId="0" borderId="3" xfId="0" applyFont="1" applyBorder="1" applyAlignment="1">
      <alignment horizontal="left"/>
    </xf>
    <xf numFmtId="165" fontId="5" fillId="0" borderId="62" xfId="0" applyNumberFormat="1" applyFont="1" applyBorder="1" applyAlignment="1">
      <alignment horizontal="left" vertical="top"/>
    </xf>
    <xf numFmtId="165" fontId="5" fillId="0" borderId="63" xfId="0" applyNumberFormat="1" applyFont="1" applyBorder="1" applyAlignment="1">
      <alignment horizontal="left" vertical="top"/>
    </xf>
    <xf numFmtId="0" fontId="5" fillId="0" borderId="7" xfId="0" applyFont="1" applyBorder="1" applyAlignment="1">
      <alignment horizontal="left" vertical="center" wrapText="1"/>
    </xf>
    <xf numFmtId="165" fontId="5" fillId="0" borderId="64" xfId="0" applyNumberFormat="1" applyFont="1" applyBorder="1" applyAlignment="1">
      <alignment horizontal="left" vertical="top"/>
    </xf>
    <xf numFmtId="168" fontId="41" fillId="0" borderId="22" xfId="5" applyNumberFormat="1" applyFont="1" applyBorder="1" applyAlignment="1">
      <alignment horizontal="right" vertical="center"/>
    </xf>
    <xf numFmtId="168" fontId="41" fillId="0" borderId="75" xfId="5" applyNumberFormat="1" applyFont="1" applyBorder="1" applyAlignment="1">
      <alignment horizontal="right" vertical="center"/>
    </xf>
    <xf numFmtId="168" fontId="41" fillId="0" borderId="15" xfId="5" applyNumberFormat="1" applyFont="1" applyBorder="1" applyAlignment="1">
      <alignment horizontal="right" vertical="center"/>
    </xf>
    <xf numFmtId="168" fontId="41" fillId="0" borderId="23" xfId="5" applyNumberFormat="1" applyFont="1" applyBorder="1" applyAlignment="1">
      <alignment horizontal="right" vertical="center"/>
    </xf>
    <xf numFmtId="168" fontId="41" fillId="0" borderId="95" xfId="5" applyNumberFormat="1" applyFont="1" applyBorder="1" applyAlignment="1">
      <alignment horizontal="right" vertical="center"/>
    </xf>
    <xf numFmtId="168" fontId="41" fillId="0" borderId="21" xfId="5" applyNumberFormat="1" applyFont="1" applyBorder="1" applyAlignment="1">
      <alignment horizontal="right" vertical="center"/>
    </xf>
    <xf numFmtId="166" fontId="5" fillId="0" borderId="6" xfId="0" applyNumberFormat="1" applyFont="1" applyBorder="1" applyAlignment="1">
      <alignment horizontal="left" vertical="top"/>
    </xf>
    <xf numFmtId="168" fontId="41" fillId="0" borderId="0" xfId="5" applyNumberFormat="1" applyFont="1" applyAlignment="1">
      <alignment horizontal="right" vertical="center"/>
    </xf>
    <xf numFmtId="0" fontId="12" fillId="0" borderId="8" xfId="0" applyFont="1" applyBorder="1" applyAlignment="1">
      <alignment horizontal="right" vertical="center" wrapText="1" readingOrder="2"/>
    </xf>
    <xf numFmtId="166" fontId="5" fillId="0" borderId="6" xfId="0" applyNumberFormat="1" applyFont="1" applyBorder="1" applyAlignment="1">
      <alignment horizontal="center" vertical="center" wrapText="1"/>
    </xf>
    <xf numFmtId="168" fontId="39" fillId="0" borderId="75" xfId="5" applyNumberFormat="1" applyFont="1" applyBorder="1" applyAlignment="1">
      <alignment horizontal="right" vertical="center"/>
    </xf>
    <xf numFmtId="168" fontId="39" fillId="0" borderId="20" xfId="5" applyNumberFormat="1" applyFont="1" applyBorder="1" applyAlignment="1">
      <alignment horizontal="right" vertical="center"/>
    </xf>
    <xf numFmtId="168" fontId="39" fillId="0" borderId="61" xfId="5" applyNumberFormat="1" applyFont="1" applyBorder="1" applyAlignment="1">
      <alignment horizontal="right" vertical="center"/>
    </xf>
    <xf numFmtId="0" fontId="42" fillId="0" borderId="6" xfId="0" applyFont="1" applyBorder="1" applyAlignment="1">
      <alignment horizontal="right" vertical="center" readingOrder="2"/>
    </xf>
    <xf numFmtId="0" fontId="42" fillId="0" borderId="33" xfId="0" applyFont="1" applyBorder="1" applyAlignment="1">
      <alignment horizontal="right" vertical="center" readingOrder="2"/>
    </xf>
    <xf numFmtId="168" fontId="41" fillId="0" borderId="50" xfId="6" applyNumberFormat="1" applyFont="1" applyBorder="1" applyAlignment="1">
      <alignment horizontal="right" vertical="center"/>
    </xf>
    <xf numFmtId="168" fontId="41" fillId="0" borderId="52" xfId="6" applyNumberFormat="1" applyFont="1" applyBorder="1" applyAlignment="1">
      <alignment horizontal="right" vertical="center"/>
    </xf>
    <xf numFmtId="168" fontId="41" fillId="0" borderId="54" xfId="6" applyNumberFormat="1" applyFont="1" applyBorder="1" applyAlignment="1">
      <alignment horizontal="right" vertical="center"/>
    </xf>
    <xf numFmtId="168" fontId="41" fillId="0" borderId="51" xfId="6" applyNumberFormat="1" applyFont="1" applyBorder="1" applyAlignment="1">
      <alignment horizontal="right" vertical="center"/>
    </xf>
    <xf numFmtId="168" fontId="41" fillId="0" borderId="53" xfId="6" applyNumberFormat="1" applyFont="1" applyBorder="1" applyAlignment="1">
      <alignment horizontal="right" vertical="center"/>
    </xf>
    <xf numFmtId="168" fontId="41" fillId="0" borderId="55" xfId="6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right"/>
    </xf>
    <xf numFmtId="168" fontId="39" fillId="0" borderId="87" xfId="6" applyNumberFormat="1" applyFont="1" applyBorder="1" applyAlignment="1">
      <alignment horizontal="right" vertical="center"/>
    </xf>
    <xf numFmtId="168" fontId="39" fillId="0" borderId="84" xfId="6" applyNumberFormat="1" applyFont="1" applyBorder="1" applyAlignment="1">
      <alignment horizontal="right" vertical="center"/>
    </xf>
    <xf numFmtId="168" fontId="39" fillId="0" borderId="60" xfId="6" applyNumberFormat="1" applyFont="1" applyBorder="1" applyAlignment="1">
      <alignment horizontal="right" vertical="center"/>
    </xf>
    <xf numFmtId="168" fontId="41" fillId="0" borderId="52" xfId="7" applyNumberFormat="1" applyFont="1" applyBorder="1" applyAlignment="1">
      <alignment horizontal="right" vertical="center"/>
    </xf>
    <xf numFmtId="168" fontId="41" fillId="0" borderId="54" xfId="7" applyNumberFormat="1" applyFont="1" applyBorder="1" applyAlignment="1">
      <alignment horizontal="right" vertical="center"/>
    </xf>
    <xf numFmtId="168" fontId="41" fillId="0" borderId="53" xfId="7" applyNumberFormat="1" applyFont="1" applyBorder="1" applyAlignment="1">
      <alignment horizontal="right" vertical="center"/>
    </xf>
    <xf numFmtId="168" fontId="41" fillId="0" borderId="55" xfId="7" applyNumberFormat="1" applyFont="1" applyBorder="1" applyAlignment="1">
      <alignment horizontal="right" vertical="center"/>
    </xf>
    <xf numFmtId="0" fontId="32" fillId="2" borderId="13" xfId="0" applyFont="1" applyFill="1" applyBorder="1" applyAlignment="1">
      <alignment horizontal="left" vertical="center" readingOrder="2"/>
    </xf>
    <xf numFmtId="168" fontId="0" fillId="2" borderId="0" xfId="0" applyNumberFormat="1" applyFill="1" applyAlignment="1">
      <alignment horizontal="left"/>
    </xf>
    <xf numFmtId="168" fontId="39" fillId="0" borderId="87" xfId="7" applyNumberFormat="1" applyFont="1" applyBorder="1" applyAlignment="1">
      <alignment horizontal="right" vertical="center"/>
    </xf>
    <xf numFmtId="168" fontId="39" fillId="0" borderId="84" xfId="7" applyNumberFormat="1" applyFont="1" applyBorder="1" applyAlignment="1">
      <alignment horizontal="right" vertical="center"/>
    </xf>
    <xf numFmtId="0" fontId="40" fillId="0" borderId="0" xfId="8"/>
    <xf numFmtId="168" fontId="41" fillId="0" borderId="52" xfId="8" applyNumberFormat="1" applyFont="1" applyBorder="1" applyAlignment="1">
      <alignment horizontal="right" vertical="center"/>
    </xf>
    <xf numFmtId="168" fontId="41" fillId="0" borderId="54" xfId="8" applyNumberFormat="1" applyFont="1" applyBorder="1" applyAlignment="1">
      <alignment horizontal="right" vertical="center"/>
    </xf>
    <xf numFmtId="168" fontId="41" fillId="0" borderId="53" xfId="8" applyNumberFormat="1" applyFont="1" applyBorder="1" applyAlignment="1">
      <alignment horizontal="right" vertical="center"/>
    </xf>
    <xf numFmtId="168" fontId="41" fillId="0" borderId="55" xfId="8" applyNumberFormat="1" applyFont="1" applyBorder="1" applyAlignment="1">
      <alignment horizontal="right" vertical="center"/>
    </xf>
    <xf numFmtId="168" fontId="39" fillId="0" borderId="87" xfId="8" applyNumberFormat="1" applyFont="1" applyBorder="1" applyAlignment="1">
      <alignment horizontal="right" vertical="center"/>
    </xf>
    <xf numFmtId="168" fontId="39" fillId="0" borderId="84" xfId="8" applyNumberFormat="1" applyFont="1" applyBorder="1" applyAlignment="1">
      <alignment horizontal="right" vertical="center"/>
    </xf>
    <xf numFmtId="168" fontId="41" fillId="0" borderId="50" xfId="9" applyNumberFormat="1" applyFont="1" applyBorder="1" applyAlignment="1">
      <alignment horizontal="right" vertical="center"/>
    </xf>
    <xf numFmtId="168" fontId="41" fillId="0" borderId="52" xfId="9" applyNumberFormat="1" applyFont="1" applyBorder="1" applyAlignment="1">
      <alignment horizontal="right" vertical="center"/>
    </xf>
    <xf numFmtId="168" fontId="41" fillId="0" borderId="54" xfId="9" applyNumberFormat="1" applyFont="1" applyBorder="1" applyAlignment="1">
      <alignment horizontal="right" vertical="center"/>
    </xf>
    <xf numFmtId="168" fontId="41" fillId="0" borderId="51" xfId="9" applyNumberFormat="1" applyFont="1" applyBorder="1" applyAlignment="1">
      <alignment horizontal="right" vertical="center"/>
    </xf>
    <xf numFmtId="168" fontId="41" fillId="0" borderId="53" xfId="9" applyNumberFormat="1" applyFont="1" applyBorder="1" applyAlignment="1">
      <alignment horizontal="right" vertical="center"/>
    </xf>
    <xf numFmtId="168" fontId="41" fillId="0" borderId="55" xfId="9" applyNumberFormat="1" applyFont="1" applyBorder="1" applyAlignment="1">
      <alignment horizontal="right" vertical="center"/>
    </xf>
    <xf numFmtId="168" fontId="34" fillId="2" borderId="9" xfId="0" applyNumberFormat="1" applyFont="1" applyFill="1" applyBorder="1" applyAlignment="1">
      <alignment vertical="center"/>
    </xf>
    <xf numFmtId="168" fontId="34" fillId="2" borderId="47" xfId="0" applyNumberFormat="1" applyFont="1" applyFill="1" applyBorder="1" applyAlignment="1">
      <alignment vertical="center"/>
    </xf>
    <xf numFmtId="168" fontId="34" fillId="2" borderId="88" xfId="0" applyNumberFormat="1" applyFont="1" applyFill="1" applyBorder="1" applyAlignment="1">
      <alignment vertical="center"/>
    </xf>
    <xf numFmtId="168" fontId="39" fillId="0" borderId="96" xfId="9" applyNumberFormat="1" applyFont="1" applyBorder="1" applyAlignment="1">
      <alignment horizontal="right" vertical="center"/>
    </xf>
    <xf numFmtId="168" fontId="39" fillId="0" borderId="84" xfId="9" applyNumberFormat="1" applyFont="1" applyBorder="1" applyAlignment="1">
      <alignment horizontal="right" vertical="center"/>
    </xf>
    <xf numFmtId="168" fontId="43" fillId="2" borderId="97" xfId="0" applyNumberFormat="1" applyFont="1" applyFill="1" applyBorder="1" applyAlignment="1">
      <alignment horizontal="left" vertical="center" wrapText="1"/>
    </xf>
    <xf numFmtId="168" fontId="39" fillId="0" borderId="60" xfId="9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 readingOrder="2"/>
    </xf>
    <xf numFmtId="0" fontId="32" fillId="0" borderId="3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 readingOrder="2"/>
    </xf>
    <xf numFmtId="0" fontId="5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 readingOrder="2"/>
    </xf>
    <xf numFmtId="0" fontId="15" fillId="0" borderId="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30" fillId="2" borderId="22" xfId="0" applyFont="1" applyFill="1" applyBorder="1" applyAlignment="1">
      <alignment horizontal="justify" vertical="center" wrapText="1" readingOrder="2"/>
    </xf>
    <xf numFmtId="0" fontId="30" fillId="2" borderId="15" xfId="0" applyFont="1" applyFill="1" applyBorder="1" applyAlignment="1">
      <alignment horizontal="justify" vertical="center" wrapText="1" readingOrder="2"/>
    </xf>
    <xf numFmtId="0" fontId="31" fillId="2" borderId="43" xfId="0" applyFont="1" applyFill="1" applyBorder="1" applyAlignment="1">
      <alignment horizontal="center" vertical="center" readingOrder="2"/>
    </xf>
    <xf numFmtId="0" fontId="31" fillId="2" borderId="19" xfId="0" applyFont="1" applyFill="1" applyBorder="1" applyAlignment="1">
      <alignment horizontal="center" vertical="center" readingOrder="2"/>
    </xf>
    <xf numFmtId="0" fontId="31" fillId="2" borderId="41" xfId="0" applyFont="1" applyFill="1" applyBorder="1" applyAlignment="1">
      <alignment horizontal="center" vertical="center" readingOrder="2"/>
    </xf>
    <xf numFmtId="0" fontId="31" fillId="2" borderId="44" xfId="0" applyFont="1" applyFill="1" applyBorder="1" applyAlignment="1">
      <alignment horizontal="center" vertical="center" readingOrder="2"/>
    </xf>
    <xf numFmtId="0" fontId="31" fillId="2" borderId="11" xfId="0" applyFont="1" applyFill="1" applyBorder="1" applyAlignment="1">
      <alignment horizontal="center" vertical="center" readingOrder="2"/>
    </xf>
    <xf numFmtId="0" fontId="31" fillId="2" borderId="42" xfId="0" applyFont="1" applyFill="1" applyBorder="1" applyAlignment="1">
      <alignment horizontal="center" vertical="center" readingOrder="2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left" vertical="center"/>
    </xf>
    <xf numFmtId="0" fontId="28" fillId="2" borderId="15" xfId="0" applyFont="1" applyFill="1" applyBorder="1" applyAlignment="1">
      <alignment horizontal="left" vertical="center"/>
    </xf>
    <xf numFmtId="0" fontId="32" fillId="2" borderId="22" xfId="0" applyFont="1" applyFill="1" applyBorder="1" applyAlignment="1">
      <alignment horizontal="justify" vertical="center"/>
    </xf>
    <xf numFmtId="0" fontId="32" fillId="2" borderId="75" xfId="0" applyFont="1" applyFill="1" applyBorder="1" applyAlignment="1">
      <alignment horizontal="justify" vertical="center"/>
    </xf>
    <xf numFmtId="0" fontId="32" fillId="2" borderId="22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justify" vertical="center" wrapText="1"/>
    </xf>
    <xf numFmtId="0" fontId="32" fillId="2" borderId="15" xfId="0" applyFont="1" applyFill="1" applyBorder="1" applyAlignment="1">
      <alignment horizontal="justify" vertical="center" wrapText="1"/>
    </xf>
    <xf numFmtId="0" fontId="28" fillId="2" borderId="19" xfId="0" applyFont="1" applyFill="1" applyBorder="1" applyAlignment="1">
      <alignment horizontal="justify" vertical="center" wrapText="1"/>
    </xf>
    <xf numFmtId="0" fontId="28" fillId="2" borderId="0" xfId="0" applyFont="1" applyFill="1" applyAlignment="1">
      <alignment horizontal="justify" vertical="center" wrapText="1"/>
    </xf>
    <xf numFmtId="0" fontId="29" fillId="2" borderId="9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 wrapText="1"/>
    </xf>
    <xf numFmtId="0" fontId="29" fillId="2" borderId="48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justify" vertical="center"/>
    </xf>
    <xf numFmtId="0" fontId="30" fillId="2" borderId="22" xfId="0" applyFont="1" applyFill="1" applyBorder="1" applyAlignment="1">
      <alignment horizontal="right" vertical="center" readingOrder="2"/>
    </xf>
    <xf numFmtId="0" fontId="30" fillId="2" borderId="15" xfId="0" applyFont="1" applyFill="1" applyBorder="1" applyAlignment="1">
      <alignment horizontal="right" vertical="center" readingOrder="2"/>
    </xf>
    <xf numFmtId="0" fontId="26" fillId="2" borderId="0" xfId="0" applyFont="1" applyFill="1" applyAlignment="1">
      <alignment horizontal="left" vertical="center" wrapText="1"/>
    </xf>
    <xf numFmtId="0" fontId="28" fillId="2" borderId="19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readingOrder="2"/>
    </xf>
    <xf numFmtId="0" fontId="31" fillId="2" borderId="0" xfId="0" applyFont="1" applyFill="1" applyAlignment="1">
      <alignment horizontal="center" vertical="center" readingOrder="2"/>
    </xf>
    <xf numFmtId="0" fontId="31" fillId="2" borderId="47" xfId="0" applyFont="1" applyFill="1" applyBorder="1" applyAlignment="1">
      <alignment horizontal="center" vertical="center" readingOrder="2"/>
    </xf>
    <xf numFmtId="0" fontId="31" fillId="2" borderId="19" xfId="0" applyFont="1" applyFill="1" applyBorder="1" applyAlignment="1">
      <alignment horizontal="center" vertical="center" wrapText="1" readingOrder="2"/>
    </xf>
    <xf numFmtId="0" fontId="31" fillId="2" borderId="11" xfId="0" applyFont="1" applyFill="1" applyBorder="1" applyAlignment="1">
      <alignment horizontal="center" vertical="center" wrapText="1" readingOrder="2"/>
    </xf>
    <xf numFmtId="0" fontId="29" fillId="2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0">
    <cellStyle name="Normal" xfId="0" builtinId="0"/>
    <cellStyle name="Normal 2" xfId="1" xr:uid="{9DF500E6-10BE-4BA7-9563-B03CBFFBD649}"/>
    <cellStyle name="Normal_Feuil1" xfId="3" xr:uid="{0D0F1C2B-86F3-481D-A28A-50A6DC31DEEA}"/>
    <cellStyle name="Normal_Feuil2" xfId="4" xr:uid="{805F874F-AB06-49CF-9627-2C8F1E1EB389}"/>
    <cellStyle name="Normal_Feuil5" xfId="5" xr:uid="{16B06B8E-9171-4EBD-A711-9E071E0EC70D}"/>
    <cellStyle name="Normal_Tab1" xfId="6" xr:uid="{3104C98B-46CD-43E5-95CF-5BC8D3B59842}"/>
    <cellStyle name="Normal_Tab5" xfId="7" xr:uid="{B83824BE-2EBC-4F5D-8BB8-0F2CCEDDD00C}"/>
    <cellStyle name="Normal_Tab6" xfId="8" xr:uid="{1F3C8259-33D2-495B-B78C-84C146DD113B}"/>
    <cellStyle name="Normal_Tab7" xfId="9" xr:uid="{086B8E6A-DBD6-487D-87D0-92F2DEB9EB04}"/>
    <cellStyle name="Pourcentage 2" xfId="2" xr:uid="{CC9DB05C-DC7C-4C12-8201-9B0DB071917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21"/>
  <sheetViews>
    <sheetView zoomScaleNormal="100" workbookViewId="0">
      <selection activeCell="H18" sqref="H18"/>
    </sheetView>
  </sheetViews>
  <sheetFormatPr baseColWidth="10" defaultRowHeight="12" customHeight="1"/>
  <cols>
    <col min="1" max="1" width="41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13.7109375" customWidth="1"/>
    <col min="7" max="7" width="6.85546875" bestFit="1" customWidth="1"/>
    <col min="8" max="9" width="23.140625" bestFit="1" customWidth="1"/>
    <col min="10" max="10" width="10.85546875" customWidth="1"/>
    <col min="11" max="11" width="10" bestFit="1" customWidth="1"/>
  </cols>
  <sheetData>
    <row r="1" spans="1:11" ht="42" customHeight="1">
      <c r="A1" s="227" t="s">
        <v>154</v>
      </c>
      <c r="B1" s="227"/>
      <c r="C1" s="227"/>
      <c r="D1" s="227"/>
      <c r="E1" s="228" t="s">
        <v>155</v>
      </c>
      <c r="F1" s="228"/>
      <c r="G1" s="228"/>
      <c r="H1" s="228"/>
      <c r="I1" s="6"/>
      <c r="J1" s="6"/>
      <c r="K1" s="1"/>
    </row>
    <row r="2" spans="1:11" ht="14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>
      <c r="A3" s="221" t="s">
        <v>43</v>
      </c>
      <c r="B3" s="231" t="s">
        <v>68</v>
      </c>
      <c r="C3" s="232"/>
      <c r="D3" s="233"/>
      <c r="E3" s="229" t="s">
        <v>67</v>
      </c>
      <c r="F3" s="229"/>
      <c r="G3" s="230"/>
      <c r="H3" s="224" t="s">
        <v>42</v>
      </c>
    </row>
    <row r="4" spans="1:11" ht="12.6" customHeight="1">
      <c r="A4" s="222"/>
      <c r="B4" s="12" t="s">
        <v>39</v>
      </c>
      <c r="C4" s="12" t="s">
        <v>41</v>
      </c>
      <c r="D4" s="106" t="s">
        <v>40</v>
      </c>
      <c r="E4" s="12" t="s">
        <v>39</v>
      </c>
      <c r="F4" s="12" t="s">
        <v>41</v>
      </c>
      <c r="G4" s="12" t="s">
        <v>40</v>
      </c>
      <c r="H4" s="225"/>
      <c r="I4" s="7"/>
    </row>
    <row r="5" spans="1:11" ht="12.6" customHeight="1" thickBot="1">
      <c r="A5" s="223"/>
      <c r="B5" s="12" t="s">
        <v>3</v>
      </c>
      <c r="C5" s="13" t="s">
        <v>1</v>
      </c>
      <c r="D5" s="29" t="s">
        <v>2</v>
      </c>
      <c r="E5" s="12" t="s">
        <v>3</v>
      </c>
      <c r="F5" s="13" t="s">
        <v>1</v>
      </c>
      <c r="G5" s="13" t="s">
        <v>2</v>
      </c>
      <c r="H5" s="226"/>
      <c r="I5" s="7"/>
    </row>
    <row r="6" spans="1:11" ht="15.75" thickTop="1">
      <c r="A6" s="26" t="s">
        <v>54</v>
      </c>
      <c r="B6" s="63">
        <f>(E6/$E$20)*100</f>
        <v>0.42139906330191829</v>
      </c>
      <c r="C6" s="63">
        <f>(F6/$F$20)*100</f>
        <v>0.43289033056019044</v>
      </c>
      <c r="D6" s="63">
        <f>(G6/$G$20)*100</f>
        <v>0.41391263364741027</v>
      </c>
      <c r="E6" s="185">
        <v>1831</v>
      </c>
      <c r="F6" s="184">
        <v>742</v>
      </c>
      <c r="G6" s="183">
        <v>1089</v>
      </c>
      <c r="H6" s="181" t="s">
        <v>25</v>
      </c>
    </row>
    <row r="7" spans="1:11" ht="15">
      <c r="A7" s="27" t="s">
        <v>44</v>
      </c>
      <c r="B7" s="63">
        <f t="shared" ref="B7:B20" si="0">(E7/$E$20)*100</f>
        <v>11.096074843787758</v>
      </c>
      <c r="C7" s="63">
        <f t="shared" ref="C7:C20" si="1">(F7/$F$20)*100</f>
        <v>2.569338296209001</v>
      </c>
      <c r="D7" s="63">
        <f t="shared" ref="D7:D20" si="2">(G7/$G$20)*100</f>
        <v>16.651146526592655</v>
      </c>
      <c r="E7" s="188">
        <v>48213</v>
      </c>
      <c r="F7" s="187">
        <v>4404</v>
      </c>
      <c r="G7" s="186">
        <v>43809</v>
      </c>
      <c r="H7" s="182" t="s">
        <v>26</v>
      </c>
    </row>
    <row r="8" spans="1:11" ht="15">
      <c r="A8" s="27" t="s">
        <v>45</v>
      </c>
      <c r="B8" s="63">
        <f t="shared" si="0"/>
        <v>1.7300146143312507</v>
      </c>
      <c r="C8" s="63">
        <f t="shared" si="1"/>
        <v>1.5810415037980001</v>
      </c>
      <c r="D8" s="63">
        <f t="shared" si="2"/>
        <v>1.8270688980193768</v>
      </c>
      <c r="E8" s="188">
        <v>7517</v>
      </c>
      <c r="F8" s="187">
        <v>2710</v>
      </c>
      <c r="G8" s="186">
        <v>4807</v>
      </c>
      <c r="H8" s="182" t="s">
        <v>27</v>
      </c>
    </row>
    <row r="9" spans="1:11" ht="15">
      <c r="A9" s="27" t="s">
        <v>46</v>
      </c>
      <c r="B9" s="63">
        <f t="shared" si="0"/>
        <v>2.8434655527554344</v>
      </c>
      <c r="C9" s="63">
        <f t="shared" si="1"/>
        <v>2.1837041877180496</v>
      </c>
      <c r="D9" s="63">
        <f t="shared" si="2"/>
        <v>3.2732925628755716</v>
      </c>
      <c r="E9" s="188">
        <v>12355</v>
      </c>
      <c r="F9" s="187">
        <v>3743</v>
      </c>
      <c r="G9" s="186">
        <v>8612</v>
      </c>
      <c r="H9" s="182" t="s">
        <v>28</v>
      </c>
    </row>
    <row r="10" spans="1:11" ht="15">
      <c r="A10" s="27" t="s">
        <v>47</v>
      </c>
      <c r="B10" s="63">
        <f t="shared" si="0"/>
        <v>3.4551961427371372</v>
      </c>
      <c r="C10" s="63">
        <f t="shared" si="1"/>
        <v>2.6994387594366591</v>
      </c>
      <c r="D10" s="63">
        <f t="shared" si="2"/>
        <v>3.9475634647034004</v>
      </c>
      <c r="E10" s="188">
        <v>15013</v>
      </c>
      <c r="F10" s="187">
        <v>4627</v>
      </c>
      <c r="G10" s="186">
        <v>10386</v>
      </c>
      <c r="H10" s="182" t="s">
        <v>29</v>
      </c>
    </row>
    <row r="11" spans="1:11" ht="15">
      <c r="A11" s="27" t="s">
        <v>55</v>
      </c>
      <c r="B11" s="63">
        <f t="shared" si="0"/>
        <v>3.4676240779737864</v>
      </c>
      <c r="C11" s="63">
        <f t="shared" si="1"/>
        <v>1.6008774488641007</v>
      </c>
      <c r="D11" s="63">
        <f t="shared" si="2"/>
        <v>4.683788231806278</v>
      </c>
      <c r="E11" s="188">
        <v>15067</v>
      </c>
      <c r="F11" s="187">
        <v>2744</v>
      </c>
      <c r="G11" s="186">
        <v>12323</v>
      </c>
      <c r="H11" s="182" t="s">
        <v>30</v>
      </c>
    </row>
    <row r="12" spans="1:11" ht="15">
      <c r="A12" s="27" t="s">
        <v>56</v>
      </c>
      <c r="B12" s="63">
        <f t="shared" si="0"/>
        <v>1.1286406370467543</v>
      </c>
      <c r="C12" s="63">
        <f t="shared" si="1"/>
        <v>0.55423964155280447</v>
      </c>
      <c r="D12" s="63">
        <f t="shared" si="2"/>
        <v>1.502856339248724</v>
      </c>
      <c r="E12" s="188">
        <v>4904</v>
      </c>
      <c r="F12" s="187">
        <v>950</v>
      </c>
      <c r="G12" s="186">
        <v>3954</v>
      </c>
      <c r="H12" s="182" t="s">
        <v>31</v>
      </c>
    </row>
    <row r="13" spans="1:11" ht="15">
      <c r="A13" s="27" t="s">
        <v>48</v>
      </c>
      <c r="B13" s="63">
        <f t="shared" si="0"/>
        <v>2.7608427981266037</v>
      </c>
      <c r="C13" s="63">
        <f t="shared" si="1"/>
        <v>2.4106507356801981</v>
      </c>
      <c r="D13" s="63">
        <f t="shared" si="2"/>
        <v>2.9889889357238153</v>
      </c>
      <c r="E13" s="188">
        <v>11996</v>
      </c>
      <c r="F13" s="187">
        <v>4132</v>
      </c>
      <c r="G13" s="186">
        <v>7864</v>
      </c>
      <c r="H13" s="182" t="s">
        <v>32</v>
      </c>
    </row>
    <row r="14" spans="1:11" ht="15">
      <c r="A14" s="27" t="s">
        <v>49</v>
      </c>
      <c r="B14" s="63">
        <f t="shared" si="0"/>
        <v>13.787873557266314</v>
      </c>
      <c r="C14" s="63">
        <f t="shared" si="1"/>
        <v>20.1778234134161</v>
      </c>
      <c r="D14" s="63">
        <f t="shared" si="2"/>
        <v>9.6248940512886776</v>
      </c>
      <c r="E14" s="188">
        <v>59909</v>
      </c>
      <c r="F14" s="187">
        <v>34586</v>
      </c>
      <c r="G14" s="186">
        <v>25323</v>
      </c>
      <c r="H14" s="182" t="s">
        <v>33</v>
      </c>
    </row>
    <row r="15" spans="1:11" ht="15">
      <c r="A15" s="27" t="s">
        <v>50</v>
      </c>
      <c r="B15" s="63">
        <f t="shared" si="0"/>
        <v>41.595148502318729</v>
      </c>
      <c r="C15" s="63">
        <f t="shared" si="1"/>
        <v>51.343010163004799</v>
      </c>
      <c r="D15" s="63">
        <f t="shared" si="2"/>
        <v>35.244527725304927</v>
      </c>
      <c r="E15" s="188">
        <v>180733</v>
      </c>
      <c r="F15" s="187">
        <v>88005</v>
      </c>
      <c r="G15" s="186">
        <v>92728</v>
      </c>
      <c r="H15" s="182" t="s">
        <v>34</v>
      </c>
    </row>
    <row r="16" spans="1:11" ht="15">
      <c r="A16" s="27" t="s">
        <v>57</v>
      </c>
      <c r="B16" s="63">
        <f t="shared" si="0"/>
        <v>6.9679290226809814</v>
      </c>
      <c r="C16" s="63">
        <f t="shared" si="1"/>
        <v>7.7511872396532207</v>
      </c>
      <c r="D16" s="63">
        <f t="shared" si="2"/>
        <v>6.45764522100046</v>
      </c>
      <c r="E16" s="188">
        <v>30276</v>
      </c>
      <c r="F16" s="187">
        <v>13286</v>
      </c>
      <c r="G16" s="186">
        <v>16990</v>
      </c>
      <c r="H16" s="182" t="s">
        <v>35</v>
      </c>
    </row>
    <row r="17" spans="1:8" ht="15">
      <c r="A17" s="27" t="s">
        <v>51</v>
      </c>
      <c r="B17" s="63">
        <f t="shared" si="0"/>
        <v>1.1309421065350225</v>
      </c>
      <c r="C17" s="63">
        <f t="shared" si="1"/>
        <v>1.6358820578042776</v>
      </c>
      <c r="D17" s="63">
        <f t="shared" si="2"/>
        <v>0.80197948300829736</v>
      </c>
      <c r="E17" s="188">
        <v>4914</v>
      </c>
      <c r="F17" s="187">
        <v>2804</v>
      </c>
      <c r="G17" s="186">
        <v>2110</v>
      </c>
      <c r="H17" s="182" t="s">
        <v>36</v>
      </c>
    </row>
    <row r="18" spans="1:8" ht="15">
      <c r="A18" s="27" t="s">
        <v>149</v>
      </c>
      <c r="B18" s="63">
        <f t="shared" si="0"/>
        <v>1.1755906146074269</v>
      </c>
      <c r="C18" s="63">
        <f t="shared" si="1"/>
        <v>0.62133180868814397</v>
      </c>
      <c r="D18" s="63">
        <f t="shared" si="2"/>
        <v>1.5366839098590264</v>
      </c>
      <c r="E18" s="188">
        <v>5108</v>
      </c>
      <c r="F18" s="187">
        <v>1065</v>
      </c>
      <c r="G18" s="186">
        <v>4043</v>
      </c>
      <c r="H18" s="182" t="s">
        <v>165</v>
      </c>
    </row>
    <row r="19" spans="1:8" ht="15.75" thickBot="1">
      <c r="A19" s="28" t="s">
        <v>53</v>
      </c>
      <c r="B19" s="65">
        <f t="shared" si="0"/>
        <v>8.4392584665308803</v>
      </c>
      <c r="C19" s="65">
        <f t="shared" si="1"/>
        <v>4.4385844136144588</v>
      </c>
      <c r="D19" s="65">
        <f t="shared" si="2"/>
        <v>11.045652016921387</v>
      </c>
      <c r="E19" s="188">
        <v>36669</v>
      </c>
      <c r="F19" s="187">
        <v>7608</v>
      </c>
      <c r="G19" s="186">
        <v>29061</v>
      </c>
      <c r="H19" s="182" t="s">
        <v>38</v>
      </c>
    </row>
    <row r="20" spans="1:8" ht="13.5" thickBot="1">
      <c r="A20" s="64" t="s">
        <v>71</v>
      </c>
      <c r="B20" s="66">
        <f t="shared" si="0"/>
        <v>100</v>
      </c>
      <c r="C20" s="67">
        <f t="shared" si="1"/>
        <v>100</v>
      </c>
      <c r="D20" s="68">
        <f t="shared" si="2"/>
        <v>100</v>
      </c>
      <c r="E20" s="190">
        <v>434505</v>
      </c>
      <c r="F20" s="191">
        <v>171406</v>
      </c>
      <c r="G20" s="192">
        <v>263099</v>
      </c>
      <c r="H20" s="189" t="s">
        <v>39</v>
      </c>
    </row>
    <row r="21" spans="1:8"/>
  </sheetData>
  <mergeCells count="6">
    <mergeCell ref="A3:A5"/>
    <mergeCell ref="H3:H5"/>
    <mergeCell ref="A1:D1"/>
    <mergeCell ref="E1:H1"/>
    <mergeCell ref="E3:G3"/>
    <mergeCell ref="B3:D3"/>
  </mergeCells>
  <pageMargins left="0.05" right="0.05" top="0.5" bottom="0.5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21"/>
  <sheetViews>
    <sheetView topLeftCell="A2" zoomScaleNormal="100" workbookViewId="0">
      <selection activeCell="H4" sqref="H4:H6"/>
    </sheetView>
  </sheetViews>
  <sheetFormatPr baseColWidth="10" defaultRowHeight="12" customHeight="1"/>
  <cols>
    <col min="1" max="1" width="13.42578125" bestFit="1" customWidth="1"/>
    <col min="2" max="2" width="11" bestFit="1" customWidth="1"/>
    <col min="3" max="4" width="7.85546875" bestFit="1" customWidth="1"/>
    <col min="5" max="5" width="8.28515625" bestFit="1" customWidth="1"/>
    <col min="6" max="6" width="15.140625" customWidth="1"/>
    <col min="7" max="7" width="6.7109375" bestFit="1" customWidth="1"/>
    <col min="8" max="8" width="10.42578125" bestFit="1" customWidth="1"/>
    <col min="9" max="10" width="8" customWidth="1"/>
    <col min="11" max="11" width="10" customWidth="1"/>
  </cols>
  <sheetData>
    <row r="1" spans="1:11">
      <c r="A1" s="9"/>
      <c r="B1" s="9"/>
      <c r="C1" s="9"/>
      <c r="D1" s="9"/>
      <c r="E1" s="9"/>
      <c r="F1" s="9"/>
      <c r="G1" s="9"/>
      <c r="H1" s="9"/>
    </row>
    <row r="2" spans="1:11" ht="63" customHeight="1">
      <c r="A2" s="234" t="s">
        <v>156</v>
      </c>
      <c r="B2" s="234"/>
      <c r="C2" s="234"/>
      <c r="D2" s="10"/>
      <c r="E2" s="235" t="s">
        <v>157</v>
      </c>
      <c r="F2" s="235"/>
      <c r="G2" s="235"/>
      <c r="H2" s="235"/>
      <c r="I2" s="1"/>
      <c r="K2" s="1"/>
    </row>
    <row r="3" spans="1:11" ht="14.25">
      <c r="A3" s="11"/>
      <c r="B3" s="10"/>
      <c r="C3" s="10"/>
      <c r="D3" s="10"/>
      <c r="E3" s="10"/>
      <c r="F3" s="10"/>
      <c r="G3" s="10"/>
      <c r="H3" s="10"/>
      <c r="I3" s="1"/>
      <c r="J3" s="1"/>
      <c r="K3" s="1"/>
    </row>
    <row r="4" spans="1:11" ht="12.75">
      <c r="A4" s="236" t="s">
        <v>72</v>
      </c>
      <c r="B4" s="231" t="s">
        <v>68</v>
      </c>
      <c r="C4" s="232"/>
      <c r="D4" s="233"/>
      <c r="E4" s="229" t="s">
        <v>67</v>
      </c>
      <c r="F4" s="229"/>
      <c r="G4" s="230"/>
      <c r="H4" s="236" t="s">
        <v>73</v>
      </c>
    </row>
    <row r="5" spans="1:11" ht="12.75">
      <c r="A5" s="237"/>
      <c r="B5" s="12" t="s">
        <v>39</v>
      </c>
      <c r="C5" s="12" t="s">
        <v>41</v>
      </c>
      <c r="D5" s="106" t="s">
        <v>40</v>
      </c>
      <c r="E5" s="12" t="s">
        <v>39</v>
      </c>
      <c r="F5" s="12" t="s">
        <v>41</v>
      </c>
      <c r="G5" s="12" t="s">
        <v>40</v>
      </c>
      <c r="H5" s="237"/>
    </row>
    <row r="6" spans="1:11" ht="13.5" thickBot="1">
      <c r="A6" s="238"/>
      <c r="B6" s="90" t="s">
        <v>3</v>
      </c>
      <c r="C6" s="91" t="s">
        <v>1</v>
      </c>
      <c r="D6" s="92" t="s">
        <v>2</v>
      </c>
      <c r="E6" s="12" t="s">
        <v>3</v>
      </c>
      <c r="F6" s="13" t="s">
        <v>1</v>
      </c>
      <c r="G6" s="13" t="s">
        <v>2</v>
      </c>
      <c r="H6" s="238"/>
    </row>
    <row r="7" spans="1:11" ht="13.5" thickTop="1">
      <c r="A7" s="84" t="s">
        <v>69</v>
      </c>
      <c r="B7" s="93">
        <f>(E7/$E$17)*100</f>
        <v>2.7824766113163255</v>
      </c>
      <c r="C7" s="94">
        <f>(F7/$F$17)*100</f>
        <v>1.4532662026638352</v>
      </c>
      <c r="D7" s="95">
        <f>(G7/$G$17)*100</f>
        <v>3.6484503873081513</v>
      </c>
      <c r="E7" s="88">
        <v>12090</v>
      </c>
      <c r="F7" s="72">
        <v>2491</v>
      </c>
      <c r="G7" s="70">
        <v>9599</v>
      </c>
      <c r="H7" s="30" t="s">
        <v>58</v>
      </c>
    </row>
    <row r="8" spans="1:11" ht="12.75">
      <c r="A8" s="85" t="s">
        <v>4</v>
      </c>
      <c r="B8" s="96">
        <f t="shared" ref="B8:B17" si="0">(E8/$E$17)*100</f>
        <v>9.3876940426462294</v>
      </c>
      <c r="C8" s="78">
        <f t="shared" ref="C8:C17" si="1">(F8/$F$17)*100</f>
        <v>10.682177507336339</v>
      </c>
      <c r="D8" s="97">
        <f t="shared" ref="D8:D17" si="2">(G8/$G$17)*100</f>
        <v>8.5443446928520927</v>
      </c>
      <c r="E8" s="89">
        <v>40790</v>
      </c>
      <c r="F8" s="73">
        <v>18310</v>
      </c>
      <c r="G8" s="71">
        <v>22480</v>
      </c>
      <c r="H8" s="30" t="s">
        <v>59</v>
      </c>
    </row>
    <row r="9" spans="1:11" ht="12.75">
      <c r="A9" s="85" t="s">
        <v>5</v>
      </c>
      <c r="B9" s="96">
        <f t="shared" si="0"/>
        <v>15.007652386048493</v>
      </c>
      <c r="C9" s="78">
        <f t="shared" si="1"/>
        <v>18.891293821139161</v>
      </c>
      <c r="D9" s="97">
        <f t="shared" si="2"/>
        <v>12.477479874419419</v>
      </c>
      <c r="E9" s="89">
        <v>65209</v>
      </c>
      <c r="F9" s="73">
        <v>32381</v>
      </c>
      <c r="G9" s="71">
        <v>32828</v>
      </c>
      <c r="H9" s="30" t="s">
        <v>60</v>
      </c>
    </row>
    <row r="10" spans="1:11" ht="12.75">
      <c r="A10" s="85" t="s">
        <v>6</v>
      </c>
      <c r="B10" s="96">
        <f t="shared" si="0"/>
        <v>17.016835249306684</v>
      </c>
      <c r="C10" s="78">
        <f t="shared" si="1"/>
        <v>19.234920394149597</v>
      </c>
      <c r="D10" s="97">
        <f t="shared" si="2"/>
        <v>15.571764133516789</v>
      </c>
      <c r="E10" s="89">
        <v>73939</v>
      </c>
      <c r="F10" s="73">
        <v>32970</v>
      </c>
      <c r="G10" s="71">
        <v>40969</v>
      </c>
      <c r="H10" s="30" t="s">
        <v>61</v>
      </c>
    </row>
    <row r="11" spans="1:11" ht="12.75">
      <c r="A11" s="85" t="s">
        <v>7</v>
      </c>
      <c r="B11" s="96">
        <f t="shared" si="0"/>
        <v>17.105671971553839</v>
      </c>
      <c r="C11" s="78">
        <f t="shared" si="1"/>
        <v>18.200540234646194</v>
      </c>
      <c r="D11" s="97">
        <f t="shared" si="2"/>
        <v>16.392370903617664</v>
      </c>
      <c r="E11" s="89">
        <v>74325</v>
      </c>
      <c r="F11" s="73">
        <v>31197</v>
      </c>
      <c r="G11" s="71">
        <v>43128</v>
      </c>
      <c r="H11" s="30" t="s">
        <v>62</v>
      </c>
    </row>
    <row r="12" spans="1:11" ht="12.75">
      <c r="A12" s="85" t="s">
        <v>8</v>
      </c>
      <c r="B12" s="96">
        <f t="shared" si="0"/>
        <v>14.953567853074187</v>
      </c>
      <c r="C12" s="78">
        <f t="shared" si="1"/>
        <v>15.065895791887145</v>
      </c>
      <c r="D12" s="97">
        <f t="shared" si="2"/>
        <v>14.880386776030225</v>
      </c>
      <c r="E12" s="89">
        <v>64974</v>
      </c>
      <c r="F12" s="73">
        <v>25824</v>
      </c>
      <c r="G12" s="71">
        <v>39150</v>
      </c>
      <c r="H12" s="30" t="s">
        <v>63</v>
      </c>
    </row>
    <row r="13" spans="1:11" ht="12.75">
      <c r="A13" s="85" t="s">
        <v>9</v>
      </c>
      <c r="B13" s="96">
        <f t="shared" si="0"/>
        <v>11.570407705319846</v>
      </c>
      <c r="C13" s="78">
        <f t="shared" si="1"/>
        <v>9.8169853039840849</v>
      </c>
      <c r="D13" s="97">
        <f t="shared" si="2"/>
        <v>12.712753422679002</v>
      </c>
      <c r="E13" s="89">
        <v>50274</v>
      </c>
      <c r="F13" s="73">
        <v>16827</v>
      </c>
      <c r="G13" s="71">
        <v>33447</v>
      </c>
      <c r="H13" s="30" t="s">
        <v>64</v>
      </c>
    </row>
    <row r="14" spans="1:11" ht="12.75">
      <c r="A14" s="85" t="s">
        <v>10</v>
      </c>
      <c r="B14" s="96">
        <f t="shared" si="0"/>
        <v>7.9060079860991239</v>
      </c>
      <c r="C14" s="78">
        <f t="shared" si="1"/>
        <v>5.8964919752402176</v>
      </c>
      <c r="D14" s="97">
        <f t="shared" si="2"/>
        <v>9.2151973789234418</v>
      </c>
      <c r="E14" s="89">
        <v>34352</v>
      </c>
      <c r="F14" s="73">
        <v>10107</v>
      </c>
      <c r="G14" s="71">
        <v>24245</v>
      </c>
      <c r="H14" s="30" t="s">
        <v>65</v>
      </c>
    </row>
    <row r="15" spans="1:11" ht="12.75">
      <c r="A15" s="86" t="s">
        <v>70</v>
      </c>
      <c r="B15" s="96">
        <f t="shared" si="0"/>
        <v>0.32749910818057326</v>
      </c>
      <c r="C15" s="78">
        <f t="shared" si="1"/>
        <v>0.1143477220883628</v>
      </c>
      <c r="D15" s="97">
        <f t="shared" si="2"/>
        <v>0.46636614493458706</v>
      </c>
      <c r="E15" s="89">
        <v>1423</v>
      </c>
      <c r="F15" s="73">
        <v>196</v>
      </c>
      <c r="G15" s="71">
        <v>1227</v>
      </c>
      <c r="H15" s="30" t="s">
        <v>66</v>
      </c>
    </row>
    <row r="16" spans="1:11" ht="13.5" thickBot="1">
      <c r="A16" s="87"/>
      <c r="B16" s="98">
        <f t="shared" si="0"/>
        <v>3.9421870864547017</v>
      </c>
      <c r="C16" s="99">
        <f t="shared" si="1"/>
        <v>0.64408104686506384</v>
      </c>
      <c r="D16" s="100">
        <f t="shared" si="2"/>
        <v>6.0908862857186294</v>
      </c>
      <c r="E16" s="89">
        <v>17129</v>
      </c>
      <c r="F16" s="73">
        <v>1104</v>
      </c>
      <c r="G16" s="71">
        <v>16025</v>
      </c>
      <c r="H16" s="30" t="s">
        <v>162</v>
      </c>
    </row>
    <row r="17" spans="1:8" ht="13.5" thickBot="1">
      <c r="A17" s="79" t="s">
        <v>71</v>
      </c>
      <c r="B17" s="81">
        <f t="shared" si="0"/>
        <v>100</v>
      </c>
      <c r="C17" s="82">
        <f t="shared" si="1"/>
        <v>100</v>
      </c>
      <c r="D17" s="83">
        <f t="shared" si="2"/>
        <v>100</v>
      </c>
      <c r="E17" s="77">
        <v>434505</v>
      </c>
      <c r="F17" s="76">
        <v>171407</v>
      </c>
      <c r="G17" s="74">
        <v>263098</v>
      </c>
      <c r="H17" s="75" t="s">
        <v>39</v>
      </c>
    </row>
    <row r="18" spans="1:8" ht="12.75">
      <c r="B18" s="4"/>
      <c r="C18" s="4"/>
      <c r="D18" s="4"/>
      <c r="E18" s="4"/>
      <c r="F18" s="4"/>
    </row>
    <row r="19" spans="1:8" ht="12" customHeight="1">
      <c r="B19" s="4"/>
      <c r="C19" s="4"/>
      <c r="D19" s="4"/>
      <c r="E19" s="4"/>
      <c r="F19" s="4"/>
      <c r="G19" s="4"/>
    </row>
    <row r="20" spans="1:8" ht="12" customHeight="1">
      <c r="B20" s="4"/>
      <c r="C20" s="4"/>
      <c r="D20" s="4"/>
      <c r="E20" s="4"/>
      <c r="F20" s="4"/>
      <c r="G20" s="4"/>
    </row>
    <row r="21" spans="1:8" ht="12" customHeight="1">
      <c r="B21" s="59"/>
      <c r="C21" s="59"/>
      <c r="D21" s="59"/>
      <c r="E21" s="59"/>
      <c r="F21" s="59"/>
      <c r="G21" s="59"/>
    </row>
  </sheetData>
  <mergeCells count="6">
    <mergeCell ref="E4:G4"/>
    <mergeCell ref="A2:C2"/>
    <mergeCell ref="E2:H2"/>
    <mergeCell ref="A4:A6"/>
    <mergeCell ref="H4:H6"/>
    <mergeCell ref="B4:D4"/>
  </mergeCells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17"/>
  <sheetViews>
    <sheetView zoomScaleNormal="100" workbookViewId="0">
      <selection activeCell="B5" sqref="B5:D5"/>
    </sheetView>
  </sheetViews>
  <sheetFormatPr baseColWidth="10" defaultRowHeight="12" customHeight="1"/>
  <cols>
    <col min="1" max="1" width="15.42578125" bestFit="1" customWidth="1"/>
    <col min="2" max="2" width="8.42578125" bestFit="1" customWidth="1"/>
    <col min="3" max="4" width="7" bestFit="1" customWidth="1"/>
    <col min="5" max="5" width="8.42578125" bestFit="1" customWidth="1"/>
    <col min="6" max="6" width="12.28515625" customWidth="1"/>
    <col min="7" max="7" width="6.85546875" bestFit="1" customWidth="1"/>
    <col min="8" max="8" width="10.140625" bestFit="1" customWidth="1"/>
    <col min="9" max="10" width="8" customWidth="1"/>
    <col min="11" max="11" width="10" customWidth="1"/>
  </cols>
  <sheetData>
    <row r="1" spans="1:11"/>
    <row r="2" spans="1:11">
      <c r="A2" s="8"/>
      <c r="B2" s="8"/>
      <c r="C2" s="8"/>
      <c r="D2" s="8"/>
      <c r="E2" s="8"/>
      <c r="F2" s="8"/>
      <c r="G2" s="8"/>
      <c r="H2" s="8"/>
    </row>
    <row r="3" spans="1:11" ht="58.5" customHeight="1">
      <c r="A3" s="240" t="s">
        <v>158</v>
      </c>
      <c r="B3" s="240"/>
      <c r="C3" s="240"/>
      <c r="D3" s="14"/>
      <c r="E3" s="14"/>
      <c r="F3" s="241" t="s">
        <v>159</v>
      </c>
      <c r="G3" s="241"/>
      <c r="H3" s="241"/>
      <c r="I3" s="3"/>
      <c r="K3" s="1"/>
    </row>
    <row r="4" spans="1:11" ht="12.75">
      <c r="A4" s="15" t="s">
        <v>0</v>
      </c>
      <c r="B4" s="16"/>
      <c r="C4" s="16"/>
      <c r="D4" s="16"/>
      <c r="E4" s="16"/>
      <c r="F4" s="16"/>
      <c r="G4" s="16"/>
      <c r="H4" s="16"/>
      <c r="I4" s="4"/>
    </row>
    <row r="5" spans="1:11" ht="12.75">
      <c r="A5" s="242" t="s">
        <v>80</v>
      </c>
      <c r="B5" s="231" t="s">
        <v>68</v>
      </c>
      <c r="C5" s="232"/>
      <c r="D5" s="233"/>
      <c r="E5" s="239" t="s">
        <v>67</v>
      </c>
      <c r="F5" s="239"/>
      <c r="G5" s="239"/>
      <c r="H5" s="245" t="s">
        <v>81</v>
      </c>
    </row>
    <row r="6" spans="1:11" ht="12.75">
      <c r="A6" s="243"/>
      <c r="B6" s="12" t="s">
        <v>39</v>
      </c>
      <c r="C6" s="12" t="s">
        <v>41</v>
      </c>
      <c r="D6" s="12" t="s">
        <v>40</v>
      </c>
      <c r="E6" s="12" t="s">
        <v>39</v>
      </c>
      <c r="F6" s="12" t="s">
        <v>41</v>
      </c>
      <c r="G6" s="12" t="s">
        <v>40</v>
      </c>
      <c r="H6" s="246"/>
    </row>
    <row r="7" spans="1:11" ht="13.5" thickBot="1">
      <c r="A7" s="244"/>
      <c r="B7" s="12" t="s">
        <v>3</v>
      </c>
      <c r="C7" s="13" t="s">
        <v>1</v>
      </c>
      <c r="D7" s="13" t="s">
        <v>2</v>
      </c>
      <c r="E7" s="90" t="s">
        <v>3</v>
      </c>
      <c r="F7" s="91" t="s">
        <v>1</v>
      </c>
      <c r="G7" s="91" t="s">
        <v>2</v>
      </c>
      <c r="H7" s="247"/>
    </row>
    <row r="8" spans="1:11" ht="12.75">
      <c r="A8" s="31" t="s">
        <v>11</v>
      </c>
      <c r="B8" s="108">
        <f>(E8/$E$13)*100</f>
        <v>34.923809501890666</v>
      </c>
      <c r="C8" s="78">
        <f>(F8/$F$13)*100</f>
        <v>37.066747565735355</v>
      </c>
      <c r="D8" s="107">
        <f>(G8/$G$13)*100</f>
        <v>33.527685711679389</v>
      </c>
      <c r="E8" s="102">
        <v>151745</v>
      </c>
      <c r="F8" s="102">
        <v>63535</v>
      </c>
      <c r="G8" s="102">
        <v>88210</v>
      </c>
      <c r="H8" s="101" t="s">
        <v>74</v>
      </c>
      <c r="I8" s="4"/>
    </row>
    <row r="9" spans="1:11" ht="12.75">
      <c r="A9" s="32" t="s">
        <v>13</v>
      </c>
      <c r="B9" s="108">
        <f t="shared" ref="B9:B13" si="0">(E9/$E$13)*100</f>
        <v>64.058476005919402</v>
      </c>
      <c r="C9" s="78">
        <f t="shared" ref="C9:C13" si="1">(F9/$F$13)*100</f>
        <v>60.82948771053691</v>
      </c>
      <c r="D9" s="107">
        <f t="shared" ref="D9:D13" si="2">(G9/$G$13)*100</f>
        <v>66.162161340347254</v>
      </c>
      <c r="E9" s="103">
        <v>278336</v>
      </c>
      <c r="F9" s="103">
        <v>104266</v>
      </c>
      <c r="G9" s="103">
        <v>174070</v>
      </c>
      <c r="H9" s="101" t="s">
        <v>75</v>
      </c>
      <c r="I9" s="4"/>
    </row>
    <row r="10" spans="1:11" ht="12.75">
      <c r="A10" s="32" t="s">
        <v>14</v>
      </c>
      <c r="B10" s="108">
        <f t="shared" si="0"/>
        <v>0.33118298377686695</v>
      </c>
      <c r="C10" s="78">
        <f t="shared" si="1"/>
        <v>0.73800953286621895</v>
      </c>
      <c r="D10" s="107">
        <f t="shared" si="2"/>
        <v>6.6135555082555419E-2</v>
      </c>
      <c r="E10" s="103">
        <v>1439</v>
      </c>
      <c r="F10" s="103">
        <v>1265</v>
      </c>
      <c r="G10" s="103">
        <v>174</v>
      </c>
      <c r="H10" s="101" t="s">
        <v>76</v>
      </c>
      <c r="I10" s="4"/>
    </row>
    <row r="11" spans="1:11" ht="12.75">
      <c r="A11" s="32" t="s">
        <v>12</v>
      </c>
      <c r="B11" s="108">
        <f t="shared" si="0"/>
        <v>0.58756786489391333</v>
      </c>
      <c r="C11" s="78">
        <f t="shared" si="1"/>
        <v>1.2642424171708273</v>
      </c>
      <c r="D11" s="107">
        <f t="shared" si="2"/>
        <v>0.14671450725210569</v>
      </c>
      <c r="E11" s="103">
        <v>2553</v>
      </c>
      <c r="F11" s="103">
        <v>2167</v>
      </c>
      <c r="G11" s="103">
        <v>386</v>
      </c>
      <c r="H11" s="101" t="s">
        <v>77</v>
      </c>
      <c r="I11" s="4"/>
    </row>
    <row r="12" spans="1:11" ht="13.5" thickBot="1">
      <c r="A12" s="33" t="s">
        <v>79</v>
      </c>
      <c r="B12" s="109">
        <f t="shared" si="0"/>
        <v>9.8963643519147174E-2</v>
      </c>
      <c r="C12" s="80">
        <f t="shared" si="1"/>
        <v>0.1015127736906894</v>
      </c>
      <c r="D12" s="110">
        <f t="shared" si="2"/>
        <v>9.7302885638702222E-2</v>
      </c>
      <c r="E12" s="105">
        <v>430</v>
      </c>
      <c r="F12" s="104">
        <v>174</v>
      </c>
      <c r="G12" s="104">
        <v>256</v>
      </c>
      <c r="H12" s="101" t="s">
        <v>78</v>
      </c>
      <c r="I12" s="4"/>
    </row>
    <row r="13" spans="1:11" ht="13.5" thickBot="1">
      <c r="A13" s="64" t="s">
        <v>71</v>
      </c>
      <c r="B13" s="111">
        <f t="shared" si="0"/>
        <v>100</v>
      </c>
      <c r="C13" s="112">
        <f t="shared" si="1"/>
        <v>100</v>
      </c>
      <c r="D13" s="113">
        <f t="shared" si="2"/>
        <v>100</v>
      </c>
      <c r="E13" s="114">
        <f>SUM(E8:E12)</f>
        <v>434503</v>
      </c>
      <c r="F13" s="114">
        <f>SUM(F8:F12)</f>
        <v>171407</v>
      </c>
      <c r="G13" s="114">
        <f>SUM(G8:G12)</f>
        <v>263096</v>
      </c>
      <c r="H13" s="62" t="s">
        <v>39</v>
      </c>
      <c r="I13" s="4"/>
    </row>
    <row r="14" spans="1:11" ht="12.75">
      <c r="B14" s="4"/>
      <c r="C14" s="4"/>
      <c r="D14" s="4"/>
      <c r="E14" s="4"/>
      <c r="F14" s="4"/>
      <c r="G14" s="4"/>
    </row>
    <row r="15" spans="1:11" ht="12" customHeight="1">
      <c r="B15" s="4"/>
      <c r="C15" s="4"/>
      <c r="D15" s="4"/>
      <c r="E15" s="4"/>
      <c r="F15" s="4"/>
      <c r="G15" s="4"/>
    </row>
    <row r="16" spans="1:11" ht="12" customHeight="1">
      <c r="B16" s="4"/>
      <c r="C16" s="4"/>
      <c r="D16" s="4"/>
      <c r="E16" s="4"/>
      <c r="F16" s="4"/>
      <c r="G16" s="4"/>
    </row>
    <row r="17" spans="2:7" ht="12" customHeight="1">
      <c r="B17" s="4"/>
      <c r="C17" s="4"/>
      <c r="D17" s="4"/>
      <c r="E17" s="4"/>
      <c r="F17" s="4"/>
      <c r="G17" s="4"/>
    </row>
  </sheetData>
  <mergeCells count="6">
    <mergeCell ref="B5:D5"/>
    <mergeCell ref="E5:G5"/>
    <mergeCell ref="A3:C3"/>
    <mergeCell ref="F3:H3"/>
    <mergeCell ref="A5:A7"/>
    <mergeCell ref="H5:H7"/>
  </mergeCells>
  <pageMargins left="0.05" right="0.05" top="0.5" bottom="0.5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9"/>
  <sheetViews>
    <sheetView tabSelected="1" zoomScaleNormal="100" workbookViewId="0">
      <selection activeCell="E23" sqref="E23"/>
    </sheetView>
  </sheetViews>
  <sheetFormatPr baseColWidth="10" defaultRowHeight="12" customHeight="1"/>
  <cols>
    <col min="1" max="1" width="48.140625" customWidth="1"/>
    <col min="2" max="2" width="9.42578125" bestFit="1" customWidth="1"/>
    <col min="3" max="4" width="13" customWidth="1"/>
    <col min="5" max="5" width="12.7109375" bestFit="1" customWidth="1"/>
    <col min="6" max="7" width="12" customWidth="1"/>
    <col min="8" max="8" width="12.42578125" bestFit="1" customWidth="1"/>
    <col min="9" max="10" width="8" customWidth="1"/>
    <col min="11" max="11" width="10" customWidth="1"/>
  </cols>
  <sheetData>
    <row r="1" spans="1:11"/>
    <row r="2" spans="1:11"/>
    <row r="3" spans="1:11" ht="41.1" customHeight="1">
      <c r="A3" s="249" t="s">
        <v>160</v>
      </c>
      <c r="B3" s="249"/>
      <c r="C3" s="249"/>
      <c r="D3" s="249"/>
      <c r="E3" s="250" t="s">
        <v>161</v>
      </c>
      <c r="F3" s="250"/>
      <c r="G3" s="250"/>
      <c r="H3" s="250"/>
      <c r="I3" s="3"/>
      <c r="K3" s="1"/>
    </row>
    <row r="4" spans="1:11" ht="12.75">
      <c r="A4" s="242" t="s">
        <v>96</v>
      </c>
      <c r="B4" s="231" t="s">
        <v>68</v>
      </c>
      <c r="C4" s="232"/>
      <c r="D4" s="233"/>
      <c r="E4" s="248" t="s">
        <v>67</v>
      </c>
      <c r="F4" s="248"/>
      <c r="G4" s="248"/>
      <c r="H4" s="251" t="s">
        <v>97</v>
      </c>
    </row>
    <row r="5" spans="1:11" ht="12.75">
      <c r="A5" s="243"/>
      <c r="B5" s="12" t="s">
        <v>39</v>
      </c>
      <c r="C5" s="12" t="s">
        <v>41</v>
      </c>
      <c r="D5" s="12" t="s">
        <v>40</v>
      </c>
      <c r="E5" s="60" t="s">
        <v>39</v>
      </c>
      <c r="F5" s="12" t="s">
        <v>41</v>
      </c>
      <c r="G5" s="106" t="s">
        <v>40</v>
      </c>
      <c r="H5" s="252"/>
    </row>
    <row r="6" spans="1:11" ht="13.5" thickBot="1">
      <c r="A6" s="244"/>
      <c r="B6" s="119" t="s">
        <v>3</v>
      </c>
      <c r="C6" s="91" t="s">
        <v>1</v>
      </c>
      <c r="D6" s="91" t="s">
        <v>2</v>
      </c>
      <c r="E6" s="119" t="s">
        <v>3</v>
      </c>
      <c r="F6" s="91" t="s">
        <v>1</v>
      </c>
      <c r="G6" s="92" t="s">
        <v>2</v>
      </c>
      <c r="H6" s="253"/>
    </row>
    <row r="7" spans="1:11" ht="12.75">
      <c r="A7" s="131" t="s">
        <v>16</v>
      </c>
      <c r="B7" s="125">
        <f>(E7/$E$19)*100</f>
        <v>14.193852774996834</v>
      </c>
      <c r="C7" s="129">
        <f>(F7/$F$19)*100</f>
        <v>13.737558778572511</v>
      </c>
      <c r="D7" s="125">
        <f>(G7/$G$19)*100</f>
        <v>14.491123113352769</v>
      </c>
      <c r="E7" s="120">
        <f>F7+G7</f>
        <v>61673</v>
      </c>
      <c r="F7" s="115">
        <v>23547</v>
      </c>
      <c r="G7" s="115">
        <v>38126</v>
      </c>
      <c r="H7" s="101" t="s">
        <v>84</v>
      </c>
    </row>
    <row r="8" spans="1:11" ht="12.75">
      <c r="A8" s="132" t="s">
        <v>17</v>
      </c>
      <c r="B8" s="126">
        <f t="shared" ref="B8:B19" si="0">(E8/$E$19)*100</f>
        <v>19.548681833350596</v>
      </c>
      <c r="C8" s="135">
        <f t="shared" ref="C8:C19" si="1">(F8/$F$19)*100</f>
        <v>24.368458513704304</v>
      </c>
      <c r="D8" s="126">
        <f t="shared" ref="D8:D19" si="2">(G8/$G$19)*100</f>
        <v>16.408652256374975</v>
      </c>
      <c r="E8" s="121">
        <f t="shared" ref="E8:E12" si="3">F8+G8</f>
        <v>84940</v>
      </c>
      <c r="F8" s="116">
        <v>41769</v>
      </c>
      <c r="G8" s="116">
        <v>43171</v>
      </c>
      <c r="H8" s="101" t="s">
        <v>85</v>
      </c>
    </row>
    <row r="9" spans="1:11" ht="12.75">
      <c r="A9" s="132" t="s">
        <v>18</v>
      </c>
      <c r="B9" s="126">
        <f t="shared" si="0"/>
        <v>24.483262563146567</v>
      </c>
      <c r="C9" s="135">
        <f t="shared" si="1"/>
        <v>30.000700092178807</v>
      </c>
      <c r="D9" s="126">
        <f t="shared" si="2"/>
        <v>20.888714894393363</v>
      </c>
      <c r="E9" s="121">
        <f t="shared" si="3"/>
        <v>106381</v>
      </c>
      <c r="F9" s="116">
        <v>51423</v>
      </c>
      <c r="G9" s="116">
        <v>54958</v>
      </c>
      <c r="H9" s="101" t="s">
        <v>86</v>
      </c>
    </row>
    <row r="10" spans="1:11" ht="12.75">
      <c r="A10" s="132" t="s">
        <v>19</v>
      </c>
      <c r="B10" s="126">
        <f t="shared" si="0"/>
        <v>13.519982508831891</v>
      </c>
      <c r="C10" s="135">
        <f t="shared" si="1"/>
        <v>17.443380045039262</v>
      </c>
      <c r="D10" s="126">
        <f t="shared" si="2"/>
        <v>10.96393372836841</v>
      </c>
      <c r="E10" s="121">
        <f t="shared" si="3"/>
        <v>58745</v>
      </c>
      <c r="F10" s="116">
        <v>29899</v>
      </c>
      <c r="G10" s="116">
        <v>28846</v>
      </c>
      <c r="H10" s="101" t="s">
        <v>87</v>
      </c>
    </row>
    <row r="11" spans="1:11" ht="12.75">
      <c r="A11" s="132" t="s">
        <v>20</v>
      </c>
      <c r="B11" s="126">
        <f t="shared" si="0"/>
        <v>3.0865007307165628</v>
      </c>
      <c r="C11" s="135">
        <f t="shared" si="1"/>
        <v>2.8878802375646129</v>
      </c>
      <c r="D11" s="126">
        <f t="shared" si="2"/>
        <v>3.215899718356968</v>
      </c>
      <c r="E11" s="121">
        <f t="shared" si="3"/>
        <v>13411</v>
      </c>
      <c r="F11" s="116">
        <v>4950</v>
      </c>
      <c r="G11" s="116">
        <v>8461</v>
      </c>
      <c r="H11" s="101" t="s">
        <v>88</v>
      </c>
    </row>
    <row r="12" spans="1:11" ht="12.75">
      <c r="A12" s="132" t="s">
        <v>21</v>
      </c>
      <c r="B12" s="126">
        <f t="shared" si="0"/>
        <v>3.9187120976743648</v>
      </c>
      <c r="C12" s="135">
        <f t="shared" si="1"/>
        <v>0.29870599628951144</v>
      </c>
      <c r="D12" s="126">
        <f t="shared" si="2"/>
        <v>6.2771048160578342</v>
      </c>
      <c r="E12" s="121">
        <f t="shared" si="3"/>
        <v>17027</v>
      </c>
      <c r="F12" s="116">
        <v>512</v>
      </c>
      <c r="G12" s="116">
        <v>16515</v>
      </c>
      <c r="H12" s="101" t="s">
        <v>89</v>
      </c>
    </row>
    <row r="13" spans="1:11" ht="12.75">
      <c r="A13" s="133" t="s">
        <v>82</v>
      </c>
      <c r="B13" s="126">
        <f t="shared" si="0"/>
        <v>78.750992508716806</v>
      </c>
      <c r="C13" s="135">
        <f t="shared" si="1"/>
        <v>88.736683663348998</v>
      </c>
      <c r="D13" s="126">
        <f t="shared" si="2"/>
        <v>72.24542852690432</v>
      </c>
      <c r="E13" s="117">
        <f>SUM(E7:E12)</f>
        <v>342177</v>
      </c>
      <c r="F13" s="117">
        <f t="shared" ref="F13:G13" si="4">SUM(F7:F12)</f>
        <v>152100</v>
      </c>
      <c r="G13" s="117">
        <f t="shared" si="4"/>
        <v>190077</v>
      </c>
      <c r="H13" s="101" t="s">
        <v>90</v>
      </c>
    </row>
    <row r="14" spans="1:11" ht="12.75">
      <c r="A14" s="132" t="s">
        <v>22</v>
      </c>
      <c r="B14" s="126">
        <f t="shared" si="0"/>
        <v>4.9023601569602189</v>
      </c>
      <c r="C14" s="135">
        <f t="shared" si="1"/>
        <v>3.0051456775142058</v>
      </c>
      <c r="D14" s="126">
        <f t="shared" si="2"/>
        <v>6.1383737680492896</v>
      </c>
      <c r="E14" s="121">
        <v>21301</v>
      </c>
      <c r="F14" s="116">
        <v>5151</v>
      </c>
      <c r="G14" s="116">
        <v>16150</v>
      </c>
      <c r="H14" s="101" t="s">
        <v>91</v>
      </c>
    </row>
    <row r="15" spans="1:11" ht="12.75">
      <c r="A15" s="132" t="s">
        <v>23</v>
      </c>
      <c r="B15" s="126">
        <f t="shared" si="0"/>
        <v>8.150424045753212</v>
      </c>
      <c r="C15" s="135">
        <f t="shared" si="1"/>
        <v>5.5709835128291889</v>
      </c>
      <c r="D15" s="126">
        <f t="shared" si="2"/>
        <v>9.8309001554547919</v>
      </c>
      <c r="E15" s="121">
        <v>35414</v>
      </c>
      <c r="F15" s="116">
        <v>9549</v>
      </c>
      <c r="G15" s="116">
        <v>25865</v>
      </c>
      <c r="H15" s="101" t="s">
        <v>92</v>
      </c>
    </row>
    <row r="16" spans="1:11" ht="12.75">
      <c r="A16" s="132" t="s">
        <v>24</v>
      </c>
      <c r="B16" s="126">
        <f t="shared" si="0"/>
        <v>3.1944396497163443</v>
      </c>
      <c r="C16" s="135">
        <f t="shared" si="1"/>
        <v>1.3453438036008074</v>
      </c>
      <c r="D16" s="126">
        <f t="shared" si="2"/>
        <v>4.3991045195914849</v>
      </c>
      <c r="E16" s="121">
        <v>13880</v>
      </c>
      <c r="F16" s="116">
        <v>2306</v>
      </c>
      <c r="G16" s="116">
        <v>11574</v>
      </c>
      <c r="H16" s="101" t="s">
        <v>93</v>
      </c>
    </row>
    <row r="17" spans="1:8" ht="12.75">
      <c r="A17" s="133" t="s">
        <v>83</v>
      </c>
      <c r="B17" s="126">
        <f t="shared" si="0"/>
        <v>16.247223852429777</v>
      </c>
      <c r="C17" s="135">
        <f t="shared" si="1"/>
        <v>9.921472993944203</v>
      </c>
      <c r="D17" s="126">
        <f t="shared" si="2"/>
        <v>20.368378443095565</v>
      </c>
      <c r="E17" s="122">
        <v>70595</v>
      </c>
      <c r="F17" s="117">
        <f>SUM(F14:F16)</f>
        <v>17006</v>
      </c>
      <c r="G17" s="117">
        <f>SUM(G14:G16)</f>
        <v>53589</v>
      </c>
      <c r="H17" s="101" t="s">
        <v>94</v>
      </c>
    </row>
    <row r="18" spans="1:8" ht="13.5" thickBot="1">
      <c r="A18" s="134" t="s">
        <v>15</v>
      </c>
      <c r="B18" s="127">
        <f t="shared" si="0"/>
        <v>5.0006329041092732</v>
      </c>
      <c r="C18" s="127">
        <f t="shared" si="1"/>
        <v>1.3418433427067897</v>
      </c>
      <c r="D18" s="127">
        <f t="shared" si="2"/>
        <v>7.3842926046849291</v>
      </c>
      <c r="E18" s="118">
        <v>21728</v>
      </c>
      <c r="F18" s="118">
        <v>2300</v>
      </c>
      <c r="G18" s="118">
        <v>19428</v>
      </c>
      <c r="H18" s="101" t="s">
        <v>95</v>
      </c>
    </row>
    <row r="19" spans="1:8" ht="13.5" thickBot="1">
      <c r="A19" s="128" t="s">
        <v>71</v>
      </c>
      <c r="B19" s="130">
        <f t="shared" si="0"/>
        <v>100</v>
      </c>
      <c r="C19" s="124">
        <f t="shared" si="1"/>
        <v>100</v>
      </c>
      <c r="D19" s="124">
        <f t="shared" si="2"/>
        <v>100</v>
      </c>
      <c r="E19" s="69">
        <v>434505</v>
      </c>
      <c r="F19" s="69">
        <v>171406</v>
      </c>
      <c r="G19" s="69">
        <v>263099</v>
      </c>
      <c r="H19" s="123" t="s">
        <v>39</v>
      </c>
    </row>
  </sheetData>
  <mergeCells count="6">
    <mergeCell ref="B4:D4"/>
    <mergeCell ref="E4:G4"/>
    <mergeCell ref="A3:D3"/>
    <mergeCell ref="E3:H3"/>
    <mergeCell ref="A4:A6"/>
    <mergeCell ref="H4:H6"/>
  </mergeCells>
  <pageMargins left="0.05" right="0.05" top="0.5" bottom="0.5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65D9-1CE6-4DB2-B294-238C73604EE7}">
  <sheetPr>
    <tabColor rgb="FF00B050"/>
  </sheetPr>
  <dimension ref="A1:P43"/>
  <sheetViews>
    <sheetView workbookViewId="0">
      <selection activeCell="S8" sqref="S8"/>
    </sheetView>
  </sheetViews>
  <sheetFormatPr baseColWidth="10" defaultRowHeight="12"/>
  <cols>
    <col min="1" max="1" width="33.42578125" customWidth="1"/>
    <col min="2" max="2" width="7" bestFit="1" customWidth="1"/>
    <col min="3" max="3" width="6.28515625" bestFit="1" customWidth="1"/>
    <col min="4" max="4" width="10.42578125" customWidth="1"/>
    <col min="5" max="7" width="6.42578125" bestFit="1" customWidth="1"/>
    <col min="8" max="8" width="12.42578125" bestFit="1" customWidth="1"/>
    <col min="9" max="9" width="9.42578125" customWidth="1"/>
    <col min="10" max="10" width="10.28515625" customWidth="1"/>
    <col min="11" max="11" width="8.85546875" customWidth="1"/>
    <col min="12" max="12" width="9.42578125" customWidth="1"/>
    <col min="13" max="14" width="8.85546875" customWidth="1"/>
    <col min="15" max="15" width="21.42578125" style="5" customWidth="1"/>
  </cols>
  <sheetData>
    <row r="1" spans="1:16" ht="23.1" customHeight="1" thickBot="1">
      <c r="A1" s="265" t="s">
        <v>3</v>
      </c>
      <c r="B1" s="265"/>
      <c r="C1" s="265"/>
      <c r="D1" s="265"/>
      <c r="E1" s="265"/>
      <c r="F1" s="265"/>
      <c r="G1" s="265"/>
      <c r="H1" s="265"/>
      <c r="I1" s="265"/>
      <c r="J1" s="264" t="s">
        <v>115</v>
      </c>
      <c r="K1" s="264"/>
      <c r="L1" s="264"/>
      <c r="M1" s="264"/>
      <c r="N1" s="264"/>
      <c r="O1" s="264"/>
    </row>
    <row r="2" spans="1:16" ht="12.95" customHeight="1">
      <c r="A2" s="276" t="s">
        <v>116</v>
      </c>
      <c r="B2" s="276"/>
      <c r="C2" s="276"/>
      <c r="D2" s="276"/>
      <c r="E2" s="276"/>
      <c r="F2" s="276"/>
      <c r="G2" s="276"/>
      <c r="H2" s="276"/>
      <c r="I2" s="276"/>
      <c r="J2" s="256" t="s">
        <v>117</v>
      </c>
      <c r="K2" s="257"/>
      <c r="L2" s="257"/>
      <c r="M2" s="257"/>
      <c r="N2" s="257"/>
      <c r="O2" s="258"/>
    </row>
    <row r="3" spans="1:16" ht="24.75" customHeight="1" thickBot="1">
      <c r="A3" s="277"/>
      <c r="B3" s="277"/>
      <c r="C3" s="277"/>
      <c r="D3" s="277"/>
      <c r="E3" s="277"/>
      <c r="F3" s="277"/>
      <c r="G3" s="277"/>
      <c r="H3" s="277"/>
      <c r="I3" s="277"/>
      <c r="J3" s="259"/>
      <c r="K3" s="260"/>
      <c r="L3" s="260"/>
      <c r="M3" s="260"/>
      <c r="N3" s="260"/>
      <c r="O3" s="261"/>
    </row>
    <row r="4" spans="1:16" ht="39.6" customHeight="1" thickBot="1">
      <c r="A4" s="40"/>
      <c r="B4" s="197" t="s">
        <v>39</v>
      </c>
      <c r="C4" s="42" t="s">
        <v>106</v>
      </c>
      <c r="D4" s="19" t="s">
        <v>94</v>
      </c>
      <c r="E4" s="19" t="s">
        <v>103</v>
      </c>
      <c r="F4" s="19" t="s">
        <v>104</v>
      </c>
      <c r="G4" s="19" t="s">
        <v>105</v>
      </c>
      <c r="H4" s="45" t="s">
        <v>90</v>
      </c>
      <c r="I4" s="51" t="s">
        <v>89</v>
      </c>
      <c r="J4" s="20" t="s">
        <v>88</v>
      </c>
      <c r="K4" s="20" t="s">
        <v>87</v>
      </c>
      <c r="L4" s="20" t="s">
        <v>118</v>
      </c>
      <c r="M4" s="20" t="s">
        <v>119</v>
      </c>
      <c r="N4" s="20" t="s">
        <v>120</v>
      </c>
      <c r="O4" s="35"/>
    </row>
    <row r="5" spans="1:16" ht="24.95" customHeight="1">
      <c r="A5" s="268" t="s">
        <v>43</v>
      </c>
      <c r="B5" s="270" t="s">
        <v>71</v>
      </c>
      <c r="C5" s="272" t="s">
        <v>15</v>
      </c>
      <c r="D5" s="274" t="s">
        <v>98</v>
      </c>
      <c r="E5" s="272" t="s">
        <v>150</v>
      </c>
      <c r="F5" s="272" t="s">
        <v>151</v>
      </c>
      <c r="G5" s="272" t="s">
        <v>152</v>
      </c>
      <c r="H5" s="262" t="s">
        <v>82</v>
      </c>
      <c r="I5" s="266" t="s">
        <v>114</v>
      </c>
      <c r="J5" s="266" t="s">
        <v>113</v>
      </c>
      <c r="K5" s="266" t="s">
        <v>112</v>
      </c>
      <c r="L5" s="266" t="s">
        <v>111</v>
      </c>
      <c r="M5" s="266" t="s">
        <v>110</v>
      </c>
      <c r="N5" s="266" t="s">
        <v>109</v>
      </c>
      <c r="O5" s="254" t="s">
        <v>42</v>
      </c>
    </row>
    <row r="6" spans="1:16" ht="12.75" thickBot="1">
      <c r="A6" s="269"/>
      <c r="B6" s="271"/>
      <c r="C6" s="273"/>
      <c r="D6" s="275"/>
      <c r="E6" s="273"/>
      <c r="F6" s="273"/>
      <c r="G6" s="273"/>
      <c r="H6" s="263"/>
      <c r="I6" s="267"/>
      <c r="J6" s="267"/>
      <c r="K6" s="267"/>
      <c r="L6" s="267"/>
      <c r="M6" s="267"/>
      <c r="N6" s="267"/>
      <c r="O6" s="255"/>
    </row>
    <row r="7" spans="1:16" ht="14.25" thickTop="1" thickBot="1">
      <c r="A7" s="153" t="s">
        <v>130</v>
      </c>
      <c r="B7" s="194">
        <v>1831</v>
      </c>
      <c r="C7" s="193">
        <v>134</v>
      </c>
      <c r="D7" s="143">
        <v>437</v>
      </c>
      <c r="E7" s="193">
        <v>91</v>
      </c>
      <c r="F7" s="193">
        <v>231</v>
      </c>
      <c r="G7" s="193">
        <v>115</v>
      </c>
      <c r="H7" s="149">
        <v>1260</v>
      </c>
      <c r="I7" s="193">
        <v>21</v>
      </c>
      <c r="J7" s="193">
        <v>46</v>
      </c>
      <c r="K7" s="193">
        <v>239</v>
      </c>
      <c r="L7" s="193">
        <v>193</v>
      </c>
      <c r="M7" s="193">
        <v>209</v>
      </c>
      <c r="N7" s="193">
        <v>552</v>
      </c>
      <c r="O7" s="36" t="s">
        <v>25</v>
      </c>
      <c r="P7" s="198"/>
    </row>
    <row r="8" spans="1:16" ht="13.5" thickBot="1">
      <c r="A8" s="153" t="s">
        <v>131</v>
      </c>
      <c r="B8" s="196">
        <v>48213</v>
      </c>
      <c r="C8" s="195">
        <v>1773</v>
      </c>
      <c r="D8" s="144">
        <v>4365</v>
      </c>
      <c r="E8" s="195">
        <v>2994</v>
      </c>
      <c r="F8" s="195">
        <v>710</v>
      </c>
      <c r="G8" s="195">
        <v>661</v>
      </c>
      <c r="H8" s="150">
        <v>42073</v>
      </c>
      <c r="I8" s="195">
        <v>15184</v>
      </c>
      <c r="J8" s="195">
        <v>838</v>
      </c>
      <c r="K8" s="195">
        <v>9013</v>
      </c>
      <c r="L8" s="195">
        <v>11024</v>
      </c>
      <c r="M8" s="195">
        <v>1301</v>
      </c>
      <c r="N8" s="195">
        <v>4713</v>
      </c>
      <c r="O8" s="36" t="s">
        <v>26</v>
      </c>
      <c r="P8" s="198"/>
    </row>
    <row r="9" spans="1:16" ht="13.5" thickBot="1">
      <c r="A9" s="153" t="s">
        <v>132</v>
      </c>
      <c r="B9" s="196">
        <v>7517</v>
      </c>
      <c r="C9" s="195">
        <v>469</v>
      </c>
      <c r="D9" s="145">
        <v>2726</v>
      </c>
      <c r="E9" s="195">
        <v>845</v>
      </c>
      <c r="F9" s="195">
        <v>1304</v>
      </c>
      <c r="G9" s="195">
        <v>577</v>
      </c>
      <c r="H9" s="150">
        <v>4322</v>
      </c>
      <c r="I9" s="195">
        <v>226</v>
      </c>
      <c r="J9" s="195">
        <v>847</v>
      </c>
      <c r="K9" s="195">
        <v>1260</v>
      </c>
      <c r="L9" s="195">
        <v>563</v>
      </c>
      <c r="M9" s="195">
        <v>730</v>
      </c>
      <c r="N9" s="195">
        <v>696</v>
      </c>
      <c r="O9" s="36" t="s">
        <v>27</v>
      </c>
      <c r="P9" s="198"/>
    </row>
    <row r="10" spans="1:16" ht="13.5" thickBot="1">
      <c r="A10" s="153" t="s">
        <v>133</v>
      </c>
      <c r="B10" s="196">
        <v>12355</v>
      </c>
      <c r="C10" s="195">
        <v>46</v>
      </c>
      <c r="D10" s="145">
        <v>1367</v>
      </c>
      <c r="E10" s="195">
        <v>494</v>
      </c>
      <c r="F10" s="195">
        <v>810</v>
      </c>
      <c r="G10" s="195">
        <v>63</v>
      </c>
      <c r="H10" s="150">
        <v>10942</v>
      </c>
      <c r="I10" s="195">
        <v>480</v>
      </c>
      <c r="J10" s="195">
        <v>3126</v>
      </c>
      <c r="K10" s="195">
        <v>3142</v>
      </c>
      <c r="L10" s="195">
        <v>944</v>
      </c>
      <c r="M10" s="195">
        <v>946</v>
      </c>
      <c r="N10" s="195">
        <v>2304</v>
      </c>
      <c r="O10" s="36" t="s">
        <v>28</v>
      </c>
      <c r="P10" s="198"/>
    </row>
    <row r="11" spans="1:16" ht="13.5" thickBot="1">
      <c r="A11" s="153" t="s">
        <v>134</v>
      </c>
      <c r="B11" s="196">
        <v>15013</v>
      </c>
      <c r="C11" s="195">
        <v>21</v>
      </c>
      <c r="D11" s="145">
        <v>1688</v>
      </c>
      <c r="E11" s="195">
        <v>270</v>
      </c>
      <c r="F11" s="195">
        <v>1376</v>
      </c>
      <c r="G11" s="195">
        <v>42</v>
      </c>
      <c r="H11" s="150">
        <v>13304</v>
      </c>
      <c r="I11" s="195">
        <v>772</v>
      </c>
      <c r="J11" s="195">
        <v>1388</v>
      </c>
      <c r="K11" s="195">
        <v>4250</v>
      </c>
      <c r="L11" s="195">
        <v>2741</v>
      </c>
      <c r="M11" s="195">
        <v>2169</v>
      </c>
      <c r="N11" s="195">
        <v>1984</v>
      </c>
      <c r="O11" s="36" t="s">
        <v>29</v>
      </c>
      <c r="P11" s="198"/>
    </row>
    <row r="12" spans="1:16" ht="13.5" thickBot="1">
      <c r="A12" s="153" t="s">
        <v>135</v>
      </c>
      <c r="B12" s="196">
        <v>15067</v>
      </c>
      <c r="C12" s="195">
        <v>34</v>
      </c>
      <c r="D12" s="145">
        <v>7798</v>
      </c>
      <c r="E12" s="195">
        <v>480</v>
      </c>
      <c r="F12" s="195">
        <v>2903</v>
      </c>
      <c r="G12" s="195">
        <v>4415</v>
      </c>
      <c r="H12" s="150">
        <v>7235</v>
      </c>
      <c r="I12" s="195">
        <v>14</v>
      </c>
      <c r="J12" s="195">
        <v>269</v>
      </c>
      <c r="K12" s="195">
        <v>1189</v>
      </c>
      <c r="L12" s="195">
        <v>1446</v>
      </c>
      <c r="M12" s="195">
        <v>1991</v>
      </c>
      <c r="N12" s="195">
        <v>2326</v>
      </c>
      <c r="O12" s="36" t="s">
        <v>30</v>
      </c>
      <c r="P12" s="198"/>
    </row>
    <row r="13" spans="1:16" ht="13.5" thickBot="1">
      <c r="A13" s="153" t="s">
        <v>136</v>
      </c>
      <c r="B13" s="196">
        <v>4904</v>
      </c>
      <c r="C13" s="195">
        <v>21</v>
      </c>
      <c r="D13" s="145">
        <v>2755</v>
      </c>
      <c r="E13" s="195">
        <v>92</v>
      </c>
      <c r="F13" s="195">
        <v>982</v>
      </c>
      <c r="G13" s="195">
        <v>1681</v>
      </c>
      <c r="H13" s="150">
        <v>2128</v>
      </c>
      <c r="I13" s="195">
        <v>24</v>
      </c>
      <c r="J13" s="195">
        <v>265</v>
      </c>
      <c r="K13" s="195">
        <v>502</v>
      </c>
      <c r="L13" s="195">
        <v>657</v>
      </c>
      <c r="M13" s="195">
        <v>201</v>
      </c>
      <c r="N13" s="195">
        <v>479</v>
      </c>
      <c r="O13" s="36" t="s">
        <v>31</v>
      </c>
      <c r="P13" s="198"/>
    </row>
    <row r="14" spans="1:16" ht="13.5" thickBot="1">
      <c r="A14" s="153" t="s">
        <v>137</v>
      </c>
      <c r="B14" s="196">
        <v>11996</v>
      </c>
      <c r="C14" s="195">
        <v>158</v>
      </c>
      <c r="D14" s="145">
        <v>1330</v>
      </c>
      <c r="E14" s="195">
        <v>257</v>
      </c>
      <c r="F14" s="195">
        <v>635</v>
      </c>
      <c r="G14" s="195">
        <v>438</v>
      </c>
      <c r="H14" s="150">
        <v>10508</v>
      </c>
      <c r="I14" s="195">
        <v>1</v>
      </c>
      <c r="J14" s="195">
        <v>106</v>
      </c>
      <c r="K14" s="195">
        <v>382</v>
      </c>
      <c r="L14" s="195">
        <v>4336</v>
      </c>
      <c r="M14" s="195">
        <v>4005</v>
      </c>
      <c r="N14" s="195">
        <v>1678</v>
      </c>
      <c r="O14" s="36" t="s">
        <v>32</v>
      </c>
      <c r="P14" s="198"/>
    </row>
    <row r="15" spans="1:16" ht="13.5" thickBot="1">
      <c r="A15" s="153" t="s">
        <v>138</v>
      </c>
      <c r="B15" s="196">
        <v>59909</v>
      </c>
      <c r="C15" s="195">
        <v>32</v>
      </c>
      <c r="D15" s="145">
        <v>11936</v>
      </c>
      <c r="E15" s="195">
        <v>963</v>
      </c>
      <c r="F15" s="195">
        <v>8708</v>
      </c>
      <c r="G15" s="195">
        <v>2265</v>
      </c>
      <c r="H15" s="150">
        <v>47941</v>
      </c>
      <c r="I15" s="195">
        <v>13</v>
      </c>
      <c r="J15" s="195">
        <v>1998</v>
      </c>
      <c r="K15" s="195">
        <v>17553</v>
      </c>
      <c r="L15" s="195">
        <v>11499</v>
      </c>
      <c r="M15" s="195">
        <v>7394</v>
      </c>
      <c r="N15" s="195">
        <v>9484</v>
      </c>
      <c r="O15" s="36" t="s">
        <v>33</v>
      </c>
      <c r="P15" s="198"/>
    </row>
    <row r="16" spans="1:16" ht="13.5" thickBot="1">
      <c r="A16" s="153" t="s">
        <v>139</v>
      </c>
      <c r="B16" s="196">
        <v>180733</v>
      </c>
      <c r="C16" s="195">
        <v>204</v>
      </c>
      <c r="D16" s="145">
        <v>19254</v>
      </c>
      <c r="E16" s="195">
        <v>10459</v>
      </c>
      <c r="F16" s="195">
        <v>7790</v>
      </c>
      <c r="G16" s="195">
        <v>1005</v>
      </c>
      <c r="H16" s="150">
        <v>161275</v>
      </c>
      <c r="I16" s="195">
        <v>53</v>
      </c>
      <c r="J16" s="195">
        <v>991</v>
      </c>
      <c r="K16" s="195">
        <v>16302</v>
      </c>
      <c r="L16" s="195">
        <v>65918</v>
      </c>
      <c r="M16" s="195">
        <v>58268</v>
      </c>
      <c r="N16" s="195">
        <v>19743</v>
      </c>
      <c r="O16" s="36" t="s">
        <v>34</v>
      </c>
      <c r="P16" s="198"/>
    </row>
    <row r="17" spans="1:16" ht="13.5" thickBot="1">
      <c r="A17" s="153" t="s">
        <v>140</v>
      </c>
      <c r="B17" s="196">
        <v>30276</v>
      </c>
      <c r="C17" s="195">
        <v>534</v>
      </c>
      <c r="D17" s="144">
        <v>7374</v>
      </c>
      <c r="E17" s="195">
        <v>1602</v>
      </c>
      <c r="F17" s="195">
        <v>4859</v>
      </c>
      <c r="G17" s="195">
        <v>913</v>
      </c>
      <c r="H17" s="150">
        <v>22366</v>
      </c>
      <c r="I17" s="195">
        <v>16</v>
      </c>
      <c r="J17" s="195">
        <v>605</v>
      </c>
      <c r="K17" s="195">
        <v>1682</v>
      </c>
      <c r="L17" s="195">
        <v>2166</v>
      </c>
      <c r="M17" s="195">
        <v>3269</v>
      </c>
      <c r="N17" s="195">
        <v>14628</v>
      </c>
      <c r="O17" s="36" t="s">
        <v>35</v>
      </c>
      <c r="P17" s="198"/>
    </row>
    <row r="18" spans="1:16" ht="13.5" thickBot="1">
      <c r="A18" s="153" t="s">
        <v>141</v>
      </c>
      <c r="B18" s="196">
        <v>4914</v>
      </c>
      <c r="C18" s="195">
        <v>0</v>
      </c>
      <c r="D18" s="144">
        <v>1304</v>
      </c>
      <c r="E18" s="195">
        <v>284</v>
      </c>
      <c r="F18" s="195">
        <v>895</v>
      </c>
      <c r="G18" s="195">
        <v>125</v>
      </c>
      <c r="H18" s="150">
        <v>3610</v>
      </c>
      <c r="I18" s="195">
        <v>3</v>
      </c>
      <c r="J18" s="195">
        <v>95</v>
      </c>
      <c r="K18" s="195">
        <v>517</v>
      </c>
      <c r="L18" s="195">
        <v>1462</v>
      </c>
      <c r="M18" s="195">
        <v>1089</v>
      </c>
      <c r="N18" s="195">
        <v>444</v>
      </c>
      <c r="O18" s="36" t="s">
        <v>36</v>
      </c>
      <c r="P18" s="198"/>
    </row>
    <row r="19" spans="1:16" ht="13.5" thickBot="1">
      <c r="A19" s="153" t="s">
        <v>148</v>
      </c>
      <c r="B19" s="196">
        <v>5108</v>
      </c>
      <c r="C19" s="195">
        <v>336</v>
      </c>
      <c r="D19" s="146">
        <v>3395</v>
      </c>
      <c r="E19" s="195">
        <v>1217</v>
      </c>
      <c r="F19" s="195">
        <v>1591</v>
      </c>
      <c r="G19" s="195">
        <v>587</v>
      </c>
      <c r="H19" s="150">
        <v>1377</v>
      </c>
      <c r="I19" s="195">
        <v>56</v>
      </c>
      <c r="J19" s="195">
        <v>265</v>
      </c>
      <c r="K19" s="195">
        <v>385</v>
      </c>
      <c r="L19" s="195">
        <v>368</v>
      </c>
      <c r="M19" s="195">
        <v>174</v>
      </c>
      <c r="N19" s="195">
        <v>129</v>
      </c>
      <c r="O19" s="36" t="s">
        <v>37</v>
      </c>
      <c r="P19" s="198"/>
    </row>
    <row r="20" spans="1:16" ht="13.5" thickBot="1">
      <c r="A20" s="154" t="s">
        <v>142</v>
      </c>
      <c r="B20" s="196">
        <v>36669</v>
      </c>
      <c r="C20" s="195">
        <v>17966</v>
      </c>
      <c r="D20" s="147">
        <v>4866</v>
      </c>
      <c r="E20" s="195">
        <v>1253</v>
      </c>
      <c r="F20" s="195">
        <v>2620</v>
      </c>
      <c r="G20" s="195">
        <v>993</v>
      </c>
      <c r="H20" s="151">
        <v>13836</v>
      </c>
      <c r="I20" s="195">
        <v>164</v>
      </c>
      <c r="J20" s="195">
        <v>2572</v>
      </c>
      <c r="K20" s="195">
        <v>2329</v>
      </c>
      <c r="L20" s="195">
        <v>3064</v>
      </c>
      <c r="M20" s="195">
        <v>3194</v>
      </c>
      <c r="N20" s="195">
        <v>2513</v>
      </c>
      <c r="O20" s="138" t="s">
        <v>38</v>
      </c>
      <c r="P20" s="198"/>
    </row>
    <row r="21" spans="1:16" ht="13.5" thickBot="1">
      <c r="A21" s="155" t="s">
        <v>71</v>
      </c>
      <c r="B21" s="199">
        <v>434505</v>
      </c>
      <c r="C21" s="200">
        <v>21728</v>
      </c>
      <c r="D21" s="148">
        <v>70595</v>
      </c>
      <c r="E21" s="200">
        <v>21301</v>
      </c>
      <c r="F21" s="200">
        <v>35414</v>
      </c>
      <c r="G21" s="200">
        <v>13880</v>
      </c>
      <c r="H21" s="152">
        <v>342177</v>
      </c>
      <c r="I21" s="200">
        <v>17027</v>
      </c>
      <c r="J21" s="200">
        <v>13411</v>
      </c>
      <c r="K21" s="200">
        <v>58745</v>
      </c>
      <c r="L21" s="200">
        <v>106381</v>
      </c>
      <c r="M21" s="200">
        <v>84940</v>
      </c>
      <c r="N21" s="200">
        <v>61673</v>
      </c>
      <c r="O21" s="139" t="s">
        <v>39</v>
      </c>
      <c r="P21" s="198"/>
    </row>
    <row r="22" spans="1:16" ht="12.75">
      <c r="A22" s="18"/>
      <c r="D22" s="18"/>
      <c r="E22" s="18"/>
      <c r="F22" s="18"/>
      <c r="G22" s="18"/>
      <c r="H22" s="18"/>
      <c r="I22" s="136"/>
      <c r="J22" s="18"/>
      <c r="K22" s="18"/>
      <c r="L22" s="136"/>
      <c r="M22" s="18"/>
      <c r="N22" s="18"/>
      <c r="O22" s="18"/>
    </row>
    <row r="23" spans="1:16">
      <c r="I23" s="136"/>
    </row>
    <row r="24" spans="1:16">
      <c r="O24"/>
    </row>
    <row r="25" spans="1:16">
      <c r="O25"/>
    </row>
    <row r="26" spans="1:16">
      <c r="O26"/>
    </row>
    <row r="27" spans="1:16">
      <c r="O27"/>
    </row>
    <row r="28" spans="1:16">
      <c r="O28"/>
    </row>
    <row r="29" spans="1:16">
      <c r="O29"/>
    </row>
    <row r="30" spans="1:16">
      <c r="O30"/>
    </row>
    <row r="31" spans="1:16">
      <c r="O31"/>
    </row>
    <row r="32" spans="1:16">
      <c r="O32"/>
    </row>
    <row r="33" spans="15:15">
      <c r="O33"/>
    </row>
    <row r="34" spans="15:15">
      <c r="O34"/>
    </row>
    <row r="35" spans="15:15">
      <c r="O35"/>
    </row>
    <row r="36" spans="15:15">
      <c r="O36"/>
    </row>
    <row r="37" spans="15:15">
      <c r="O37"/>
    </row>
    <row r="38" spans="15:15">
      <c r="O38"/>
    </row>
    <row r="39" spans="15:15">
      <c r="O39"/>
    </row>
    <row r="40" spans="15:15">
      <c r="O40"/>
    </row>
    <row r="41" spans="15:15">
      <c r="O41"/>
    </row>
    <row r="42" spans="15:15">
      <c r="O42"/>
    </row>
    <row r="43" spans="15:15">
      <c r="O43"/>
    </row>
  </sheetData>
  <mergeCells count="19">
    <mergeCell ref="K5:K6"/>
    <mergeCell ref="A2:I3"/>
    <mergeCell ref="G5:G6"/>
    <mergeCell ref="O5:O6"/>
    <mergeCell ref="J2:O3"/>
    <mergeCell ref="H5:H6"/>
    <mergeCell ref="J1:O1"/>
    <mergeCell ref="A1:I1"/>
    <mergeCell ref="I5:I6"/>
    <mergeCell ref="J5:J6"/>
    <mergeCell ref="N5:N6"/>
    <mergeCell ref="A5:A6"/>
    <mergeCell ref="B5:B6"/>
    <mergeCell ref="C5:C6"/>
    <mergeCell ref="D5:D6"/>
    <mergeCell ref="E5:E6"/>
    <mergeCell ref="F5:F6"/>
    <mergeCell ref="M5:M6"/>
    <mergeCell ref="L5:L6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CBF2-FD23-4BAC-A9AD-22F2335E5A76}">
  <sheetPr>
    <tabColor rgb="FF00B050"/>
  </sheetPr>
  <dimension ref="A1:P58"/>
  <sheetViews>
    <sheetView zoomScaleNormal="100" workbookViewId="0">
      <selection activeCell="O32" sqref="O32"/>
    </sheetView>
  </sheetViews>
  <sheetFormatPr baseColWidth="10" defaultRowHeight="12"/>
  <cols>
    <col min="1" max="1" width="24.7109375" customWidth="1"/>
    <col min="2" max="2" width="7" bestFit="1" customWidth="1"/>
    <col min="3" max="3" width="8.28515625" bestFit="1" customWidth="1"/>
    <col min="4" max="4" width="9.140625" bestFit="1" customWidth="1"/>
    <col min="5" max="7" width="6.42578125" bestFit="1" customWidth="1"/>
    <col min="8" max="8" width="20.7109375" bestFit="1" customWidth="1"/>
    <col min="10" max="14" width="9" bestFit="1" customWidth="1"/>
    <col min="15" max="15" width="19" style="39" bestFit="1" customWidth="1"/>
  </cols>
  <sheetData>
    <row r="1" spans="1:16" ht="23.25" thickBot="1">
      <c r="A1" s="265" t="s">
        <v>143</v>
      </c>
      <c r="B1" s="265"/>
      <c r="C1" s="265"/>
      <c r="D1" s="265"/>
      <c r="E1" s="265"/>
      <c r="F1" s="265"/>
      <c r="G1" s="265"/>
      <c r="H1" s="278"/>
      <c r="I1" s="279" t="s">
        <v>153</v>
      </c>
      <c r="J1" s="280"/>
      <c r="K1" s="280"/>
      <c r="L1" s="280"/>
      <c r="M1" s="280"/>
      <c r="N1" s="280"/>
      <c r="O1" s="281"/>
      <c r="P1" s="18"/>
    </row>
    <row r="2" spans="1:16" ht="21.6" customHeight="1">
      <c r="A2" s="286" t="s">
        <v>144</v>
      </c>
      <c r="B2" s="286"/>
      <c r="C2" s="286"/>
      <c r="D2" s="286"/>
      <c r="E2" s="286"/>
      <c r="F2" s="286"/>
      <c r="G2" s="286"/>
      <c r="H2" s="53"/>
      <c r="I2" s="256" t="s">
        <v>145</v>
      </c>
      <c r="J2" s="257"/>
      <c r="K2" s="257"/>
      <c r="L2" s="257"/>
      <c r="M2" s="257"/>
      <c r="N2" s="257"/>
      <c r="O2" s="258"/>
      <c r="P2" s="18"/>
    </row>
    <row r="3" spans="1:16" ht="13.5" customHeight="1" thickBot="1">
      <c r="A3" s="287"/>
      <c r="B3" s="287"/>
      <c r="C3" s="287"/>
      <c r="D3" s="287"/>
      <c r="E3" s="287"/>
      <c r="F3" s="287"/>
      <c r="G3" s="287"/>
      <c r="H3" s="54"/>
      <c r="I3" s="288"/>
      <c r="J3" s="289"/>
      <c r="K3" s="289"/>
      <c r="L3" s="289"/>
      <c r="M3" s="289"/>
      <c r="N3" s="289"/>
      <c r="O3" s="290"/>
      <c r="P3" s="18"/>
    </row>
    <row r="4" spans="1:16" ht="13.5" thickBot="1">
      <c r="A4" s="40"/>
      <c r="B4" s="197" t="s">
        <v>39</v>
      </c>
      <c r="C4" s="42" t="s">
        <v>106</v>
      </c>
      <c r="D4" s="42" t="s">
        <v>94</v>
      </c>
      <c r="E4" s="19" t="s">
        <v>103</v>
      </c>
      <c r="F4" s="19" t="s">
        <v>104</v>
      </c>
      <c r="G4" s="19" t="s">
        <v>105</v>
      </c>
      <c r="H4" s="52" t="s">
        <v>90</v>
      </c>
      <c r="I4" s="51" t="s">
        <v>89</v>
      </c>
      <c r="J4" s="51" t="s">
        <v>88</v>
      </c>
      <c r="K4" s="51" t="s">
        <v>87</v>
      </c>
      <c r="L4" s="51" t="s">
        <v>118</v>
      </c>
      <c r="M4" s="51" t="s">
        <v>119</v>
      </c>
      <c r="N4" s="51" t="s">
        <v>120</v>
      </c>
      <c r="O4" s="55"/>
      <c r="P4" s="18"/>
    </row>
    <row r="5" spans="1:16" ht="12.6" customHeight="1">
      <c r="A5" s="268" t="s">
        <v>43</v>
      </c>
      <c r="B5" s="270" t="s">
        <v>71</v>
      </c>
      <c r="C5" s="272" t="s">
        <v>15</v>
      </c>
      <c r="D5" s="274" t="s">
        <v>98</v>
      </c>
      <c r="E5" s="272" t="s">
        <v>150</v>
      </c>
      <c r="F5" s="272" t="s">
        <v>151</v>
      </c>
      <c r="G5" s="272" t="s">
        <v>152</v>
      </c>
      <c r="H5" s="266" t="s">
        <v>82</v>
      </c>
      <c r="I5" s="43" t="s">
        <v>96</v>
      </c>
      <c r="J5" s="48" t="s">
        <v>96</v>
      </c>
      <c r="K5" s="23" t="s">
        <v>96</v>
      </c>
      <c r="L5" s="23" t="s">
        <v>96</v>
      </c>
      <c r="M5" s="23" t="s">
        <v>96</v>
      </c>
      <c r="N5" s="23" t="s">
        <v>96</v>
      </c>
      <c r="O5" s="283" t="s">
        <v>42</v>
      </c>
      <c r="P5" s="285"/>
    </row>
    <row r="6" spans="1:16" ht="13.5" thickBot="1">
      <c r="A6" s="269"/>
      <c r="B6" s="282"/>
      <c r="C6" s="273"/>
      <c r="D6" s="275"/>
      <c r="E6" s="273"/>
      <c r="F6" s="273"/>
      <c r="G6" s="273"/>
      <c r="H6" s="267"/>
      <c r="I6" s="44" t="s">
        <v>124</v>
      </c>
      <c r="J6" s="49" t="s">
        <v>125</v>
      </c>
      <c r="K6" s="24" t="s">
        <v>126</v>
      </c>
      <c r="L6" s="24" t="s">
        <v>127</v>
      </c>
      <c r="M6" s="24" t="s">
        <v>128</v>
      </c>
      <c r="N6" s="24" t="s">
        <v>129</v>
      </c>
      <c r="O6" s="284"/>
      <c r="P6" s="285"/>
    </row>
    <row r="7" spans="1:16" ht="14.25" thickTop="1" thickBot="1">
      <c r="A7" s="41" t="s">
        <v>130</v>
      </c>
      <c r="B7" s="203">
        <v>1089</v>
      </c>
      <c r="C7" s="202">
        <v>114</v>
      </c>
      <c r="D7" s="25">
        <v>354</v>
      </c>
      <c r="E7" s="202">
        <v>57</v>
      </c>
      <c r="F7" s="202">
        <v>202</v>
      </c>
      <c r="G7" s="202">
        <v>95</v>
      </c>
      <c r="H7" s="56">
        <v>621</v>
      </c>
      <c r="I7" s="202">
        <v>20</v>
      </c>
      <c r="J7" s="202">
        <v>21</v>
      </c>
      <c r="K7" s="202">
        <v>51</v>
      </c>
      <c r="L7" s="202">
        <v>83</v>
      </c>
      <c r="M7" s="202">
        <v>102</v>
      </c>
      <c r="N7" s="202">
        <v>344</v>
      </c>
      <c r="O7" s="37" t="s">
        <v>25</v>
      </c>
      <c r="P7" s="156"/>
    </row>
    <row r="8" spans="1:16" ht="13.5" thickBot="1">
      <c r="A8" s="41" t="s">
        <v>131</v>
      </c>
      <c r="B8" s="205">
        <v>43809</v>
      </c>
      <c r="C8" s="204">
        <v>1440</v>
      </c>
      <c r="D8" s="25">
        <v>3524</v>
      </c>
      <c r="E8" s="204">
        <v>2797</v>
      </c>
      <c r="F8" s="204">
        <v>193</v>
      </c>
      <c r="G8" s="204">
        <v>534</v>
      </c>
      <c r="H8" s="57">
        <v>38843</v>
      </c>
      <c r="I8" s="204">
        <v>14995</v>
      </c>
      <c r="J8" s="204">
        <v>727</v>
      </c>
      <c r="K8" s="204">
        <v>7866</v>
      </c>
      <c r="L8" s="204">
        <v>9862</v>
      </c>
      <c r="M8" s="204">
        <v>1133</v>
      </c>
      <c r="N8" s="204">
        <v>4260</v>
      </c>
      <c r="O8" s="37" t="s">
        <v>26</v>
      </c>
      <c r="P8" s="156"/>
    </row>
    <row r="9" spans="1:16" ht="13.5" thickBot="1">
      <c r="A9" s="41" t="s">
        <v>132</v>
      </c>
      <c r="B9" s="205">
        <v>4807</v>
      </c>
      <c r="C9" s="204">
        <v>234</v>
      </c>
      <c r="D9" s="25">
        <v>1973</v>
      </c>
      <c r="E9" s="204">
        <v>575</v>
      </c>
      <c r="F9" s="204">
        <v>859</v>
      </c>
      <c r="G9" s="204">
        <v>539</v>
      </c>
      <c r="H9" s="57">
        <v>2600</v>
      </c>
      <c r="I9" s="204">
        <v>205</v>
      </c>
      <c r="J9" s="204">
        <v>405</v>
      </c>
      <c r="K9" s="204">
        <v>603</v>
      </c>
      <c r="L9" s="204">
        <v>357</v>
      </c>
      <c r="M9" s="204">
        <v>494</v>
      </c>
      <c r="N9" s="204">
        <v>536</v>
      </c>
      <c r="O9" s="37" t="s">
        <v>27</v>
      </c>
      <c r="P9" s="156"/>
    </row>
    <row r="10" spans="1:16" ht="13.5" thickBot="1">
      <c r="A10" s="41" t="s">
        <v>133</v>
      </c>
      <c r="B10" s="205">
        <v>8612</v>
      </c>
      <c r="C10" s="204">
        <v>13</v>
      </c>
      <c r="D10" s="25">
        <v>994</v>
      </c>
      <c r="E10" s="204">
        <v>301</v>
      </c>
      <c r="F10" s="204">
        <v>635</v>
      </c>
      <c r="G10" s="204">
        <v>58</v>
      </c>
      <c r="H10" s="57">
        <v>7605</v>
      </c>
      <c r="I10" s="204">
        <v>399</v>
      </c>
      <c r="J10" s="204">
        <v>2334</v>
      </c>
      <c r="K10" s="204">
        <v>2058</v>
      </c>
      <c r="L10" s="204">
        <v>517</v>
      </c>
      <c r="M10" s="204">
        <v>718</v>
      </c>
      <c r="N10" s="204">
        <v>1579</v>
      </c>
      <c r="O10" s="37" t="s">
        <v>28</v>
      </c>
      <c r="P10" s="156"/>
    </row>
    <row r="11" spans="1:16" ht="13.5" thickBot="1">
      <c r="A11" s="41" t="s">
        <v>134</v>
      </c>
      <c r="B11" s="205">
        <v>10386</v>
      </c>
      <c r="C11" s="204">
        <v>5</v>
      </c>
      <c r="D11" s="25">
        <v>1577</v>
      </c>
      <c r="E11" s="204">
        <v>243</v>
      </c>
      <c r="F11" s="204">
        <v>1299</v>
      </c>
      <c r="G11" s="204">
        <v>35</v>
      </c>
      <c r="H11" s="57">
        <v>8804</v>
      </c>
      <c r="I11" s="204">
        <v>675</v>
      </c>
      <c r="J11" s="204">
        <v>1001</v>
      </c>
      <c r="K11" s="204">
        <v>2933</v>
      </c>
      <c r="L11" s="204">
        <v>1573</v>
      </c>
      <c r="M11" s="204">
        <v>1115</v>
      </c>
      <c r="N11" s="204">
        <v>1507</v>
      </c>
      <c r="O11" s="37" t="s">
        <v>29</v>
      </c>
      <c r="P11" s="156"/>
    </row>
    <row r="12" spans="1:16" ht="13.5" thickBot="1">
      <c r="A12" s="41" t="s">
        <v>135</v>
      </c>
      <c r="B12" s="205">
        <v>12323</v>
      </c>
      <c r="C12" s="204">
        <v>6</v>
      </c>
      <c r="D12" s="25">
        <v>7096</v>
      </c>
      <c r="E12" s="204">
        <v>429</v>
      </c>
      <c r="F12" s="204">
        <v>2694</v>
      </c>
      <c r="G12" s="204">
        <v>3973</v>
      </c>
      <c r="H12" s="57">
        <v>5221</v>
      </c>
      <c r="I12" s="204">
        <v>10</v>
      </c>
      <c r="J12" s="204">
        <v>144</v>
      </c>
      <c r="K12" s="204">
        <v>680</v>
      </c>
      <c r="L12" s="204">
        <v>1030</v>
      </c>
      <c r="M12" s="204">
        <v>1629</v>
      </c>
      <c r="N12" s="204">
        <v>1728</v>
      </c>
      <c r="O12" s="37" t="s">
        <v>30</v>
      </c>
      <c r="P12" s="156"/>
    </row>
    <row r="13" spans="1:16" ht="13.5" thickBot="1">
      <c r="A13" s="41" t="s">
        <v>136</v>
      </c>
      <c r="B13" s="205">
        <v>3954</v>
      </c>
      <c r="C13" s="204">
        <v>3</v>
      </c>
      <c r="D13" s="25">
        <v>2484</v>
      </c>
      <c r="E13" s="204">
        <v>65</v>
      </c>
      <c r="F13" s="204">
        <v>810</v>
      </c>
      <c r="G13" s="204">
        <v>1609</v>
      </c>
      <c r="H13" s="57">
        <v>1467</v>
      </c>
      <c r="I13" s="204">
        <v>21</v>
      </c>
      <c r="J13" s="204">
        <v>111</v>
      </c>
      <c r="K13" s="204">
        <v>320</v>
      </c>
      <c r="L13" s="204">
        <v>522</v>
      </c>
      <c r="M13" s="204">
        <v>140</v>
      </c>
      <c r="N13" s="204">
        <v>353</v>
      </c>
      <c r="O13" s="37" t="s">
        <v>31</v>
      </c>
      <c r="P13" s="156"/>
    </row>
    <row r="14" spans="1:16" ht="13.5" thickBot="1">
      <c r="A14" s="41" t="s">
        <v>137</v>
      </c>
      <c r="B14" s="205">
        <v>7864</v>
      </c>
      <c r="C14" s="204">
        <v>66</v>
      </c>
      <c r="D14" s="25">
        <v>887</v>
      </c>
      <c r="E14" s="204">
        <v>170</v>
      </c>
      <c r="F14" s="204">
        <v>386</v>
      </c>
      <c r="G14" s="204">
        <v>331</v>
      </c>
      <c r="H14" s="57">
        <v>6911</v>
      </c>
      <c r="I14" s="204">
        <v>0</v>
      </c>
      <c r="J14" s="204">
        <v>44</v>
      </c>
      <c r="K14" s="204">
        <v>183</v>
      </c>
      <c r="L14" s="204">
        <v>2755</v>
      </c>
      <c r="M14" s="204">
        <v>2615</v>
      </c>
      <c r="N14" s="204">
        <v>1314</v>
      </c>
      <c r="O14" s="37" t="s">
        <v>32</v>
      </c>
      <c r="P14" s="156"/>
    </row>
    <row r="15" spans="1:16" ht="13.5" thickBot="1">
      <c r="A15" s="41" t="s">
        <v>138</v>
      </c>
      <c r="B15" s="205">
        <v>25323</v>
      </c>
      <c r="C15" s="204">
        <v>7</v>
      </c>
      <c r="D15" s="25">
        <v>7060</v>
      </c>
      <c r="E15" s="204">
        <v>454</v>
      </c>
      <c r="F15" s="204">
        <v>5070</v>
      </c>
      <c r="G15" s="204">
        <v>1536</v>
      </c>
      <c r="H15" s="57">
        <v>18256</v>
      </c>
      <c r="I15" s="204">
        <v>4</v>
      </c>
      <c r="J15" s="204">
        <v>856</v>
      </c>
      <c r="K15" s="204">
        <v>6011</v>
      </c>
      <c r="L15" s="204">
        <v>3994</v>
      </c>
      <c r="M15" s="204">
        <v>2991</v>
      </c>
      <c r="N15" s="204">
        <v>4400</v>
      </c>
      <c r="O15" s="37" t="s">
        <v>33</v>
      </c>
      <c r="P15" s="156"/>
    </row>
    <row r="16" spans="1:16" ht="13.5" thickBot="1">
      <c r="A16" s="41" t="s">
        <v>139</v>
      </c>
      <c r="B16" s="205">
        <v>92728</v>
      </c>
      <c r="C16" s="204">
        <v>9</v>
      </c>
      <c r="D16" s="25">
        <v>14938</v>
      </c>
      <c r="E16" s="204">
        <v>8071</v>
      </c>
      <c r="F16" s="204">
        <v>6187</v>
      </c>
      <c r="G16" s="204">
        <v>680</v>
      </c>
      <c r="H16" s="57">
        <v>77781</v>
      </c>
      <c r="I16" s="204">
        <v>39</v>
      </c>
      <c r="J16" s="204">
        <v>294</v>
      </c>
      <c r="K16" s="204">
        <v>5981</v>
      </c>
      <c r="L16" s="204">
        <v>31274</v>
      </c>
      <c r="M16" s="204">
        <v>28492</v>
      </c>
      <c r="N16" s="204">
        <v>11701</v>
      </c>
      <c r="O16" s="37" t="s">
        <v>34</v>
      </c>
      <c r="P16" s="156"/>
    </row>
    <row r="17" spans="1:16" ht="13.5" thickBot="1">
      <c r="A17" s="41" t="s">
        <v>140</v>
      </c>
      <c r="B17" s="205">
        <v>16990</v>
      </c>
      <c r="C17" s="204">
        <v>273</v>
      </c>
      <c r="D17" s="25">
        <v>5315</v>
      </c>
      <c r="E17" s="204">
        <v>1029</v>
      </c>
      <c r="F17" s="204">
        <v>3507</v>
      </c>
      <c r="G17" s="204">
        <v>779</v>
      </c>
      <c r="H17" s="57">
        <v>11400</v>
      </c>
      <c r="I17" s="204">
        <v>13</v>
      </c>
      <c r="J17" s="204">
        <v>242</v>
      </c>
      <c r="K17" s="204">
        <v>522</v>
      </c>
      <c r="L17" s="204">
        <v>987</v>
      </c>
      <c r="M17" s="204">
        <v>1361</v>
      </c>
      <c r="N17" s="204">
        <v>8275</v>
      </c>
      <c r="O17" s="37" t="s">
        <v>35</v>
      </c>
      <c r="P17" s="156"/>
    </row>
    <row r="18" spans="1:16" ht="13.5" thickBot="1">
      <c r="A18" s="41" t="s">
        <v>141</v>
      </c>
      <c r="B18" s="205">
        <v>2110</v>
      </c>
      <c r="C18" s="204">
        <v>0</v>
      </c>
      <c r="D18" s="25">
        <v>774</v>
      </c>
      <c r="E18" s="204">
        <v>113</v>
      </c>
      <c r="F18" s="204">
        <v>567</v>
      </c>
      <c r="G18" s="204">
        <v>94</v>
      </c>
      <c r="H18" s="57">
        <v>1336</v>
      </c>
      <c r="I18" s="204">
        <v>1</v>
      </c>
      <c r="J18" s="204">
        <v>12</v>
      </c>
      <c r="K18" s="204">
        <v>91</v>
      </c>
      <c r="L18" s="204">
        <v>473</v>
      </c>
      <c r="M18" s="204">
        <v>478</v>
      </c>
      <c r="N18" s="204">
        <v>281</v>
      </c>
      <c r="O18" s="37" t="s">
        <v>36</v>
      </c>
      <c r="P18" s="156"/>
    </row>
    <row r="19" spans="1:16" ht="13.5" thickBot="1">
      <c r="A19" s="41" t="s">
        <v>52</v>
      </c>
      <c r="B19" s="205">
        <v>4043</v>
      </c>
      <c r="C19" s="204">
        <v>169</v>
      </c>
      <c r="D19" s="58">
        <v>3086</v>
      </c>
      <c r="E19" s="204">
        <v>1128</v>
      </c>
      <c r="F19" s="204">
        <v>1443</v>
      </c>
      <c r="G19" s="204">
        <v>515</v>
      </c>
      <c r="H19" s="57">
        <v>788</v>
      </c>
      <c r="I19" s="204">
        <v>18</v>
      </c>
      <c r="J19" s="204">
        <v>105</v>
      </c>
      <c r="K19" s="204">
        <v>226</v>
      </c>
      <c r="L19" s="204">
        <v>230</v>
      </c>
      <c r="M19" s="204">
        <v>120</v>
      </c>
      <c r="N19" s="204">
        <v>89</v>
      </c>
      <c r="O19" s="37" t="s">
        <v>37</v>
      </c>
      <c r="P19" s="156"/>
    </row>
    <row r="20" spans="1:16" ht="13.5" thickBot="1">
      <c r="A20" s="140" t="s">
        <v>142</v>
      </c>
      <c r="B20" s="205">
        <v>29061</v>
      </c>
      <c r="C20" s="204">
        <v>17089</v>
      </c>
      <c r="D20" s="137">
        <v>3527</v>
      </c>
      <c r="E20" s="204">
        <v>718</v>
      </c>
      <c r="F20" s="204">
        <v>2013</v>
      </c>
      <c r="G20" s="204">
        <v>796</v>
      </c>
      <c r="H20" s="157">
        <v>8444</v>
      </c>
      <c r="I20" s="204">
        <v>115</v>
      </c>
      <c r="J20" s="204">
        <v>2165</v>
      </c>
      <c r="K20" s="204">
        <v>1321</v>
      </c>
      <c r="L20" s="204">
        <v>1301</v>
      </c>
      <c r="M20" s="204">
        <v>1783</v>
      </c>
      <c r="N20" s="204">
        <v>1759</v>
      </c>
      <c r="O20" s="158" t="s">
        <v>38</v>
      </c>
      <c r="P20" s="156"/>
    </row>
    <row r="21" spans="1:16" ht="13.5" thickBot="1">
      <c r="A21" s="141" t="s">
        <v>71</v>
      </c>
      <c r="B21" s="206">
        <v>263099</v>
      </c>
      <c r="C21" s="207">
        <v>19428</v>
      </c>
      <c r="D21" s="142">
        <v>53589</v>
      </c>
      <c r="E21" s="207">
        <v>16150</v>
      </c>
      <c r="F21" s="207">
        <v>25865</v>
      </c>
      <c r="G21" s="207">
        <v>11574</v>
      </c>
      <c r="H21" s="159">
        <v>190077</v>
      </c>
      <c r="I21" s="207">
        <v>16515</v>
      </c>
      <c r="J21" s="207">
        <v>8461</v>
      </c>
      <c r="K21" s="207">
        <v>28846</v>
      </c>
      <c r="L21" s="207">
        <v>54958</v>
      </c>
      <c r="M21" s="207">
        <v>43171</v>
      </c>
      <c r="N21" s="207">
        <v>38126</v>
      </c>
      <c r="O21" s="160" t="s">
        <v>39</v>
      </c>
      <c r="P21" s="156"/>
    </row>
    <row r="22" spans="1:16" ht="18.75">
      <c r="A22" s="18"/>
      <c r="B22" s="18"/>
      <c r="C22" s="18"/>
      <c r="D22" s="18"/>
      <c r="E22" s="18"/>
      <c r="F22" s="18"/>
      <c r="G22" s="18"/>
      <c r="H22" s="18"/>
      <c r="I22" s="136"/>
      <c r="J22" s="18"/>
      <c r="K22" s="136"/>
      <c r="L22" s="136"/>
      <c r="M22" s="136"/>
      <c r="N22" s="136"/>
      <c r="O22" s="38"/>
      <c r="P22" s="22"/>
    </row>
    <row r="23" spans="1:16" ht="12.75" customHeight="1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</row>
    <row r="24" spans="1:16" ht="12.75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</row>
    <row r="25" spans="1:16" ht="12.75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</row>
    <row r="26" spans="1:16" ht="12.7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</row>
    <row r="27" spans="1:16" ht="12.75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</row>
    <row r="28" spans="1:16" ht="12.75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</row>
    <row r="29" spans="1:16" ht="12.75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</row>
    <row r="30" spans="1:16" ht="12.75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</row>
    <row r="31" spans="1:16" ht="12.75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</row>
    <row r="32" spans="1:16" ht="12.75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</row>
    <row r="33" spans="1:15" ht="12.75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</row>
    <row r="34" spans="1:15" ht="12.75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</row>
    <row r="35" spans="1:15" ht="12.75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</row>
    <row r="36" spans="1:15" ht="12.7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</row>
    <row r="37" spans="1:15" ht="12.7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</row>
    <row r="38" spans="1:15" ht="12.75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</row>
    <row r="39" spans="1:15" ht="12.75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</row>
    <row r="40" spans="1:15" ht="12.75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</row>
    <row r="41" spans="1:15" ht="12.75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</row>
    <row r="42" spans="1:15">
      <c r="L42" s="136"/>
    </row>
    <row r="43" spans="1:15">
      <c r="L43" s="136"/>
    </row>
    <row r="44" spans="1:15">
      <c r="L44" s="136"/>
    </row>
    <row r="45" spans="1:15">
      <c r="L45" s="136"/>
    </row>
    <row r="46" spans="1:15">
      <c r="L46" s="136"/>
    </row>
    <row r="47" spans="1:15">
      <c r="L47" s="136"/>
    </row>
    <row r="48" spans="1:15">
      <c r="L48" s="136"/>
    </row>
    <row r="49" spans="12:12">
      <c r="L49" s="136"/>
    </row>
    <row r="50" spans="12:12">
      <c r="L50" s="136"/>
    </row>
    <row r="51" spans="12:12">
      <c r="L51" s="136"/>
    </row>
    <row r="52" spans="12:12">
      <c r="L52" s="136"/>
    </row>
    <row r="53" spans="12:12">
      <c r="L53" s="136"/>
    </row>
    <row r="54" spans="12:12">
      <c r="L54" s="136"/>
    </row>
    <row r="55" spans="12:12">
      <c r="L55" s="136"/>
    </row>
    <row r="56" spans="12:12">
      <c r="L56" s="136"/>
    </row>
    <row r="57" spans="12:12">
      <c r="L57" s="136"/>
    </row>
    <row r="58" spans="12:12">
      <c r="L58" s="136"/>
    </row>
  </sheetData>
  <mergeCells count="14">
    <mergeCell ref="P5:P6"/>
    <mergeCell ref="H5:H6"/>
    <mergeCell ref="A2:G3"/>
    <mergeCell ref="I2:O3"/>
    <mergeCell ref="F5:F6"/>
    <mergeCell ref="A1:H1"/>
    <mergeCell ref="I1:O1"/>
    <mergeCell ref="A5:A6"/>
    <mergeCell ref="B5:B6"/>
    <mergeCell ref="C5:C6"/>
    <mergeCell ref="D5:D6"/>
    <mergeCell ref="E5:E6"/>
    <mergeCell ref="G5:G6"/>
    <mergeCell ref="O5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DCE0-912E-49F1-BCDF-9C96E3943334}">
  <sheetPr>
    <tabColor rgb="FF00B050"/>
  </sheetPr>
  <dimension ref="A1:P43"/>
  <sheetViews>
    <sheetView workbookViewId="0">
      <selection activeCell="P27" sqref="P27"/>
    </sheetView>
  </sheetViews>
  <sheetFormatPr baseColWidth="10" defaultRowHeight="12"/>
  <cols>
    <col min="1" max="1" width="24.7109375" customWidth="1"/>
    <col min="2" max="2" width="8.140625" customWidth="1"/>
    <col min="3" max="3" width="8.28515625" bestFit="1" customWidth="1"/>
    <col min="4" max="4" width="9.140625" bestFit="1" customWidth="1"/>
    <col min="5" max="7" width="6.42578125" bestFit="1" customWidth="1"/>
    <col min="8" max="8" width="20.7109375" bestFit="1" customWidth="1"/>
    <col min="9" max="9" width="10" customWidth="1"/>
    <col min="10" max="14" width="8.7109375" bestFit="1" customWidth="1"/>
    <col min="15" max="15" width="19" style="39" bestFit="1" customWidth="1"/>
  </cols>
  <sheetData>
    <row r="1" spans="1:16" ht="23.1" customHeight="1" thickBot="1">
      <c r="A1" s="265" t="s">
        <v>146</v>
      </c>
      <c r="B1" s="265"/>
      <c r="C1" s="265"/>
      <c r="D1" s="265"/>
      <c r="E1" s="265"/>
      <c r="F1" s="265"/>
      <c r="G1" s="265"/>
      <c r="H1" s="278"/>
      <c r="I1" s="293" t="s">
        <v>41</v>
      </c>
      <c r="J1" s="264"/>
      <c r="K1" s="264"/>
      <c r="L1" s="264"/>
      <c r="M1" s="264"/>
      <c r="N1" s="264"/>
      <c r="O1" s="264"/>
      <c r="P1" s="18"/>
    </row>
    <row r="2" spans="1:16" ht="21.6" customHeight="1">
      <c r="A2" s="286" t="s">
        <v>99</v>
      </c>
      <c r="B2" s="286"/>
      <c r="C2" s="286"/>
      <c r="D2" s="286"/>
      <c r="E2" s="286"/>
      <c r="F2" s="286"/>
      <c r="G2" s="286"/>
      <c r="H2" s="286"/>
      <c r="I2" s="53"/>
      <c r="J2" s="291" t="s">
        <v>147</v>
      </c>
      <c r="K2" s="291"/>
      <c r="L2" s="291"/>
      <c r="M2" s="291"/>
      <c r="N2" s="291"/>
      <c r="O2" s="291"/>
      <c r="P2" s="18"/>
    </row>
    <row r="3" spans="1:16" ht="13.5" customHeight="1" thickBot="1">
      <c r="A3" s="287"/>
      <c r="B3" s="287"/>
      <c r="C3" s="287"/>
      <c r="D3" s="287"/>
      <c r="E3" s="287"/>
      <c r="F3" s="287"/>
      <c r="G3" s="287"/>
      <c r="H3" s="287"/>
      <c r="I3" s="54"/>
      <c r="J3" s="292"/>
      <c r="K3" s="292"/>
      <c r="L3" s="292"/>
      <c r="M3" s="292"/>
      <c r="N3" s="292"/>
      <c r="O3" s="292"/>
      <c r="P3" s="18"/>
    </row>
    <row r="4" spans="1:16" ht="13.5" thickBot="1">
      <c r="A4" s="40"/>
      <c r="B4" s="197" t="s">
        <v>39</v>
      </c>
      <c r="C4" s="42" t="s">
        <v>106</v>
      </c>
      <c r="D4" s="42" t="s">
        <v>94</v>
      </c>
      <c r="E4" s="42" t="s">
        <v>103</v>
      </c>
      <c r="F4" s="42" t="s">
        <v>104</v>
      </c>
      <c r="G4" s="42" t="s">
        <v>105</v>
      </c>
      <c r="H4" s="50" t="s">
        <v>90</v>
      </c>
      <c r="I4" s="50" t="s">
        <v>89</v>
      </c>
      <c r="J4" s="20" t="s">
        <v>88</v>
      </c>
      <c r="K4" s="20" t="s">
        <v>87</v>
      </c>
      <c r="L4" s="20" t="s">
        <v>118</v>
      </c>
      <c r="M4" s="20" t="s">
        <v>119</v>
      </c>
      <c r="N4" s="20" t="s">
        <v>120</v>
      </c>
      <c r="O4" s="21"/>
      <c r="P4" s="18"/>
    </row>
    <row r="5" spans="1:16" ht="12.6" customHeight="1">
      <c r="A5" s="268" t="s">
        <v>43</v>
      </c>
      <c r="B5" s="270" t="s">
        <v>71</v>
      </c>
      <c r="C5" s="272" t="s">
        <v>15</v>
      </c>
      <c r="D5" s="274" t="s">
        <v>98</v>
      </c>
      <c r="E5" s="272" t="s">
        <v>121</v>
      </c>
      <c r="F5" s="272" t="s">
        <v>122</v>
      </c>
      <c r="G5" s="272" t="s">
        <v>123</v>
      </c>
      <c r="H5" s="46" t="s">
        <v>82</v>
      </c>
      <c r="I5" s="43" t="s">
        <v>96</v>
      </c>
      <c r="J5" s="23" t="s">
        <v>96</v>
      </c>
      <c r="K5" s="23" t="s">
        <v>96</v>
      </c>
      <c r="L5" s="23" t="s">
        <v>96</v>
      </c>
      <c r="M5" s="23" t="s">
        <v>96</v>
      </c>
      <c r="N5" s="23" t="s">
        <v>96</v>
      </c>
      <c r="O5" s="283" t="s">
        <v>42</v>
      </c>
      <c r="P5" s="285"/>
    </row>
    <row r="6" spans="1:16" ht="13.5" thickBot="1">
      <c r="A6" s="269"/>
      <c r="B6" s="282"/>
      <c r="C6" s="273"/>
      <c r="D6" s="275"/>
      <c r="E6" s="273"/>
      <c r="F6" s="273"/>
      <c r="G6" s="273"/>
      <c r="H6" s="47"/>
      <c r="I6" s="47" t="s">
        <v>124</v>
      </c>
      <c r="J6" s="24" t="s">
        <v>125</v>
      </c>
      <c r="K6" s="24" t="s">
        <v>126</v>
      </c>
      <c r="L6" s="24" t="s">
        <v>127</v>
      </c>
      <c r="M6" s="24" t="s">
        <v>128</v>
      </c>
      <c r="N6" s="24" t="s">
        <v>129</v>
      </c>
      <c r="O6" s="284"/>
      <c r="P6" s="285"/>
    </row>
    <row r="7" spans="1:16" ht="14.25" thickTop="1" thickBot="1">
      <c r="A7" s="41" t="s">
        <v>130</v>
      </c>
      <c r="B7" s="210">
        <v>742</v>
      </c>
      <c r="C7" s="209">
        <v>20</v>
      </c>
      <c r="D7" s="214">
        <f>E7+F7+G7</f>
        <v>83</v>
      </c>
      <c r="E7" s="209">
        <v>34</v>
      </c>
      <c r="F7" s="209">
        <v>29</v>
      </c>
      <c r="G7" s="209">
        <v>20</v>
      </c>
      <c r="H7" s="156">
        <f>I7+J7+K7+L7+M7+N7</f>
        <v>639</v>
      </c>
      <c r="I7" s="209">
        <v>1</v>
      </c>
      <c r="J7" s="209">
        <v>25</v>
      </c>
      <c r="K7" s="209">
        <v>188</v>
      </c>
      <c r="L7" s="209">
        <v>110</v>
      </c>
      <c r="M7" s="209">
        <v>107</v>
      </c>
      <c r="N7" s="208">
        <v>208</v>
      </c>
      <c r="O7" s="37" t="s">
        <v>25</v>
      </c>
      <c r="P7" s="156"/>
    </row>
    <row r="8" spans="1:16" ht="13.5" thickBot="1">
      <c r="A8" s="41" t="s">
        <v>131</v>
      </c>
      <c r="B8" s="213">
        <v>4404</v>
      </c>
      <c r="C8" s="212">
        <v>333</v>
      </c>
      <c r="D8" s="214">
        <f t="shared" ref="D8:D21" si="0">E8+F8+G8</f>
        <v>841</v>
      </c>
      <c r="E8" s="212">
        <v>197</v>
      </c>
      <c r="F8" s="212">
        <v>517</v>
      </c>
      <c r="G8" s="212">
        <v>127</v>
      </c>
      <c r="H8" s="156">
        <f t="shared" ref="H8:H21" si="1">I8+J8+K8+L8+M8+N8</f>
        <v>3230</v>
      </c>
      <c r="I8" s="212">
        <v>189</v>
      </c>
      <c r="J8" s="212">
        <v>111</v>
      </c>
      <c r="K8" s="212">
        <v>1147</v>
      </c>
      <c r="L8" s="212">
        <v>1162</v>
      </c>
      <c r="M8" s="212">
        <v>168</v>
      </c>
      <c r="N8" s="211">
        <v>453</v>
      </c>
      <c r="O8" s="37" t="s">
        <v>26</v>
      </c>
      <c r="P8" s="156"/>
    </row>
    <row r="9" spans="1:16" ht="13.5" thickBot="1">
      <c r="A9" s="41" t="s">
        <v>132</v>
      </c>
      <c r="B9" s="213">
        <v>2710</v>
      </c>
      <c r="C9" s="212">
        <v>235</v>
      </c>
      <c r="D9" s="214">
        <f t="shared" si="0"/>
        <v>753</v>
      </c>
      <c r="E9" s="212">
        <v>270</v>
      </c>
      <c r="F9" s="212">
        <v>445</v>
      </c>
      <c r="G9" s="212">
        <v>38</v>
      </c>
      <c r="H9" s="156">
        <f t="shared" si="1"/>
        <v>1722</v>
      </c>
      <c r="I9" s="212">
        <v>21</v>
      </c>
      <c r="J9" s="212">
        <v>442</v>
      </c>
      <c r="K9" s="212">
        <v>657</v>
      </c>
      <c r="L9" s="212">
        <v>206</v>
      </c>
      <c r="M9" s="212">
        <v>236</v>
      </c>
      <c r="N9" s="211">
        <v>160</v>
      </c>
      <c r="O9" s="37" t="s">
        <v>27</v>
      </c>
      <c r="P9" s="156"/>
    </row>
    <row r="10" spans="1:16" ht="13.5" thickBot="1">
      <c r="A10" s="41" t="s">
        <v>133</v>
      </c>
      <c r="B10" s="213">
        <v>3743</v>
      </c>
      <c r="C10" s="212">
        <v>33</v>
      </c>
      <c r="D10" s="214">
        <f t="shared" si="0"/>
        <v>373</v>
      </c>
      <c r="E10" s="212">
        <v>193</v>
      </c>
      <c r="F10" s="212">
        <v>175</v>
      </c>
      <c r="G10" s="212">
        <v>5</v>
      </c>
      <c r="H10" s="156">
        <f t="shared" si="1"/>
        <v>3337</v>
      </c>
      <c r="I10" s="212">
        <v>81</v>
      </c>
      <c r="J10" s="212">
        <v>792</v>
      </c>
      <c r="K10" s="212">
        <v>1084</v>
      </c>
      <c r="L10" s="212">
        <v>427</v>
      </c>
      <c r="M10" s="212">
        <v>228</v>
      </c>
      <c r="N10" s="211">
        <v>725</v>
      </c>
      <c r="O10" s="37" t="s">
        <v>28</v>
      </c>
      <c r="P10" s="156"/>
    </row>
    <row r="11" spans="1:16" ht="13.5" thickBot="1">
      <c r="A11" s="41" t="s">
        <v>134</v>
      </c>
      <c r="B11" s="213">
        <v>4627</v>
      </c>
      <c r="C11" s="212">
        <v>16</v>
      </c>
      <c r="D11" s="214">
        <f t="shared" si="0"/>
        <v>111</v>
      </c>
      <c r="E11" s="212">
        <v>27</v>
      </c>
      <c r="F11" s="212">
        <v>77</v>
      </c>
      <c r="G11" s="212">
        <v>7</v>
      </c>
      <c r="H11" s="156">
        <f t="shared" si="1"/>
        <v>4500</v>
      </c>
      <c r="I11" s="212">
        <v>97</v>
      </c>
      <c r="J11" s="212">
        <v>387</v>
      </c>
      <c r="K11" s="212">
        <v>1317</v>
      </c>
      <c r="L11" s="212">
        <v>1168</v>
      </c>
      <c r="M11" s="212">
        <v>1054</v>
      </c>
      <c r="N11" s="211">
        <v>477</v>
      </c>
      <c r="O11" s="37" t="s">
        <v>29</v>
      </c>
      <c r="P11" s="156"/>
    </row>
    <row r="12" spans="1:16" ht="13.5" thickBot="1">
      <c r="A12" s="41" t="s">
        <v>135</v>
      </c>
      <c r="B12" s="213">
        <v>2744</v>
      </c>
      <c r="C12" s="212">
        <v>28</v>
      </c>
      <c r="D12" s="214">
        <f t="shared" si="0"/>
        <v>702</v>
      </c>
      <c r="E12" s="212">
        <v>51</v>
      </c>
      <c r="F12" s="212">
        <v>209</v>
      </c>
      <c r="G12" s="212">
        <v>442</v>
      </c>
      <c r="H12" s="156">
        <f t="shared" si="1"/>
        <v>2014</v>
      </c>
      <c r="I12" s="212">
        <v>4</v>
      </c>
      <c r="J12" s="212">
        <v>125</v>
      </c>
      <c r="K12" s="212">
        <v>509</v>
      </c>
      <c r="L12" s="212">
        <v>416</v>
      </c>
      <c r="M12" s="212">
        <v>362</v>
      </c>
      <c r="N12" s="211">
        <v>598</v>
      </c>
      <c r="O12" s="37" t="s">
        <v>30</v>
      </c>
      <c r="P12" s="156"/>
    </row>
    <row r="13" spans="1:16" ht="13.5" thickBot="1">
      <c r="A13" s="41" t="s">
        <v>136</v>
      </c>
      <c r="B13" s="213">
        <v>950</v>
      </c>
      <c r="C13" s="212">
        <v>18</v>
      </c>
      <c r="D13" s="214">
        <f t="shared" si="0"/>
        <v>271</v>
      </c>
      <c r="E13" s="212">
        <v>27</v>
      </c>
      <c r="F13" s="212">
        <v>172</v>
      </c>
      <c r="G13" s="212">
        <v>72</v>
      </c>
      <c r="H13" s="156">
        <f t="shared" si="1"/>
        <v>661</v>
      </c>
      <c r="I13" s="212">
        <v>3</v>
      </c>
      <c r="J13" s="212">
        <v>154</v>
      </c>
      <c r="K13" s="212">
        <v>182</v>
      </c>
      <c r="L13" s="212">
        <v>135</v>
      </c>
      <c r="M13" s="212">
        <v>61</v>
      </c>
      <c r="N13" s="211">
        <v>126</v>
      </c>
      <c r="O13" s="37" t="s">
        <v>31</v>
      </c>
      <c r="P13" s="156"/>
    </row>
    <row r="14" spans="1:16" ht="13.5" thickBot="1">
      <c r="A14" s="41" t="s">
        <v>137</v>
      </c>
      <c r="B14" s="213">
        <v>4132</v>
      </c>
      <c r="C14" s="212">
        <v>92</v>
      </c>
      <c r="D14" s="214">
        <f t="shared" si="0"/>
        <v>443</v>
      </c>
      <c r="E14" s="212">
        <v>87</v>
      </c>
      <c r="F14" s="212">
        <v>249</v>
      </c>
      <c r="G14" s="212">
        <v>107</v>
      </c>
      <c r="H14" s="156">
        <f t="shared" si="1"/>
        <v>3597</v>
      </c>
      <c r="I14" s="212">
        <v>1</v>
      </c>
      <c r="J14" s="212">
        <v>62</v>
      </c>
      <c r="K14" s="212">
        <v>199</v>
      </c>
      <c r="L14" s="212">
        <v>1581</v>
      </c>
      <c r="M14" s="212">
        <v>1390</v>
      </c>
      <c r="N14" s="211">
        <v>364</v>
      </c>
      <c r="O14" s="37" t="s">
        <v>32</v>
      </c>
      <c r="P14" s="156"/>
    </row>
    <row r="15" spans="1:16" ht="13.5" thickBot="1">
      <c r="A15" s="41" t="s">
        <v>138</v>
      </c>
      <c r="B15" s="213">
        <v>34586</v>
      </c>
      <c r="C15" s="212">
        <v>25</v>
      </c>
      <c r="D15" s="214">
        <f t="shared" si="0"/>
        <v>4876</v>
      </c>
      <c r="E15" s="212">
        <v>509</v>
      </c>
      <c r="F15" s="212">
        <v>3638</v>
      </c>
      <c r="G15" s="212">
        <v>729</v>
      </c>
      <c r="H15" s="156">
        <f t="shared" si="1"/>
        <v>29685</v>
      </c>
      <c r="I15" s="212">
        <v>9</v>
      </c>
      <c r="J15" s="212">
        <v>1142</v>
      </c>
      <c r="K15" s="212">
        <v>11542</v>
      </c>
      <c r="L15" s="212">
        <v>7505</v>
      </c>
      <c r="M15" s="212">
        <v>4403</v>
      </c>
      <c r="N15" s="211">
        <v>5084</v>
      </c>
      <c r="O15" s="37" t="s">
        <v>33</v>
      </c>
      <c r="P15" s="156"/>
    </row>
    <row r="16" spans="1:16" ht="13.5" thickBot="1">
      <c r="A16" s="41" t="s">
        <v>139</v>
      </c>
      <c r="B16" s="213">
        <v>88005</v>
      </c>
      <c r="C16" s="212">
        <v>195</v>
      </c>
      <c r="D16" s="214">
        <f t="shared" si="0"/>
        <v>4316</v>
      </c>
      <c r="E16" s="212">
        <v>2388</v>
      </c>
      <c r="F16" s="212">
        <v>1603</v>
      </c>
      <c r="G16" s="212">
        <v>325</v>
      </c>
      <c r="H16" s="156">
        <f t="shared" si="1"/>
        <v>83494</v>
      </c>
      <c r="I16" s="212">
        <v>14</v>
      </c>
      <c r="J16" s="212">
        <v>697</v>
      </c>
      <c r="K16" s="212">
        <v>10321</v>
      </c>
      <c r="L16" s="212">
        <v>34644</v>
      </c>
      <c r="M16" s="212">
        <v>29776</v>
      </c>
      <c r="N16" s="211">
        <v>8042</v>
      </c>
      <c r="O16" s="37" t="s">
        <v>34</v>
      </c>
      <c r="P16" s="156"/>
    </row>
    <row r="17" spans="1:16" ht="13.5" thickBot="1">
      <c r="A17" s="41" t="s">
        <v>140</v>
      </c>
      <c r="B17" s="213">
        <v>13286</v>
      </c>
      <c r="C17" s="212">
        <v>261</v>
      </c>
      <c r="D17" s="214">
        <f t="shared" si="0"/>
        <v>2059</v>
      </c>
      <c r="E17" s="212">
        <v>573</v>
      </c>
      <c r="F17" s="212">
        <v>1352</v>
      </c>
      <c r="G17" s="212">
        <v>134</v>
      </c>
      <c r="H17" s="156">
        <f t="shared" si="1"/>
        <v>10966</v>
      </c>
      <c r="I17" s="212">
        <v>3</v>
      </c>
      <c r="J17" s="212">
        <v>363</v>
      </c>
      <c r="K17" s="212">
        <v>1160</v>
      </c>
      <c r="L17" s="212">
        <v>1179</v>
      </c>
      <c r="M17" s="212">
        <v>1908</v>
      </c>
      <c r="N17" s="211">
        <v>6353</v>
      </c>
      <c r="O17" s="37" t="s">
        <v>35</v>
      </c>
      <c r="P17" s="156"/>
    </row>
    <row r="18" spans="1:16" ht="13.5" thickBot="1">
      <c r="A18" s="41" t="s">
        <v>141</v>
      </c>
      <c r="B18" s="213">
        <v>2804</v>
      </c>
      <c r="C18" s="212">
        <v>0</v>
      </c>
      <c r="D18" s="214">
        <f t="shared" si="0"/>
        <v>530</v>
      </c>
      <c r="E18" s="212">
        <v>171</v>
      </c>
      <c r="F18" s="212">
        <v>328</v>
      </c>
      <c r="G18" s="212">
        <v>31</v>
      </c>
      <c r="H18" s="156">
        <f t="shared" si="1"/>
        <v>2274</v>
      </c>
      <c r="I18" s="212">
        <v>2</v>
      </c>
      <c r="J18" s="212">
        <v>83</v>
      </c>
      <c r="K18" s="212">
        <v>426</v>
      </c>
      <c r="L18" s="212">
        <v>989</v>
      </c>
      <c r="M18" s="212">
        <v>611</v>
      </c>
      <c r="N18" s="211">
        <v>163</v>
      </c>
      <c r="O18" s="37" t="s">
        <v>36</v>
      </c>
      <c r="P18" s="156"/>
    </row>
    <row r="19" spans="1:16" ht="13.5" thickBot="1">
      <c r="A19" s="41" t="s">
        <v>52</v>
      </c>
      <c r="B19" s="213">
        <v>1065</v>
      </c>
      <c r="C19" s="212">
        <v>167</v>
      </c>
      <c r="D19" s="214">
        <f t="shared" si="0"/>
        <v>309</v>
      </c>
      <c r="E19" s="212">
        <v>89</v>
      </c>
      <c r="F19" s="212">
        <v>148</v>
      </c>
      <c r="G19" s="212">
        <v>72</v>
      </c>
      <c r="H19" s="156">
        <f t="shared" si="1"/>
        <v>589</v>
      </c>
      <c r="I19" s="212">
        <v>38</v>
      </c>
      <c r="J19" s="212">
        <v>160</v>
      </c>
      <c r="K19" s="212">
        <v>159</v>
      </c>
      <c r="L19" s="212">
        <v>138</v>
      </c>
      <c r="M19" s="212">
        <v>54</v>
      </c>
      <c r="N19" s="211">
        <v>40</v>
      </c>
      <c r="O19" s="37" t="s">
        <v>37</v>
      </c>
      <c r="P19" s="156"/>
    </row>
    <row r="20" spans="1:16" ht="13.5" thickBot="1">
      <c r="A20" s="140" t="s">
        <v>142</v>
      </c>
      <c r="B20" s="213">
        <v>7608</v>
      </c>
      <c r="C20" s="212">
        <v>877</v>
      </c>
      <c r="D20" s="215">
        <f t="shared" si="0"/>
        <v>1339</v>
      </c>
      <c r="E20" s="212">
        <v>535</v>
      </c>
      <c r="F20" s="212">
        <v>607</v>
      </c>
      <c r="G20" s="212">
        <v>197</v>
      </c>
      <c r="H20" s="156">
        <f t="shared" si="1"/>
        <v>5392</v>
      </c>
      <c r="I20" s="212">
        <v>49</v>
      </c>
      <c r="J20" s="212">
        <v>407</v>
      </c>
      <c r="K20" s="212">
        <v>1008</v>
      </c>
      <c r="L20" s="212">
        <v>1763</v>
      </c>
      <c r="M20" s="212">
        <v>1411</v>
      </c>
      <c r="N20" s="211">
        <v>754</v>
      </c>
      <c r="O20" s="158" t="s">
        <v>38</v>
      </c>
      <c r="P20" s="156"/>
    </row>
    <row r="21" spans="1:16" ht="13.5" thickBot="1">
      <c r="A21" s="155" t="s">
        <v>71</v>
      </c>
      <c r="B21" s="217">
        <v>171406</v>
      </c>
      <c r="C21" s="218">
        <v>2300</v>
      </c>
      <c r="D21" s="216">
        <f t="shared" si="0"/>
        <v>17006</v>
      </c>
      <c r="E21" s="218">
        <v>5151</v>
      </c>
      <c r="F21" s="218">
        <v>9549</v>
      </c>
      <c r="G21" s="218">
        <v>2306</v>
      </c>
      <c r="H21" s="219">
        <f t="shared" si="1"/>
        <v>152100</v>
      </c>
      <c r="I21" s="218">
        <v>512</v>
      </c>
      <c r="J21" s="218">
        <v>4950</v>
      </c>
      <c r="K21" s="218">
        <v>29899</v>
      </c>
      <c r="L21" s="218">
        <v>51423</v>
      </c>
      <c r="M21" s="218">
        <v>41769</v>
      </c>
      <c r="N21" s="220">
        <v>23547</v>
      </c>
      <c r="O21" s="160" t="s">
        <v>39</v>
      </c>
      <c r="P21" s="156"/>
    </row>
    <row r="22" spans="1:16" ht="18.75">
      <c r="A22" s="18"/>
      <c r="B22" s="13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8"/>
      <c r="P22" s="22"/>
    </row>
    <row r="24" spans="1:16" ht="12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6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6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6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6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6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6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6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</sheetData>
  <mergeCells count="13">
    <mergeCell ref="P5:P6"/>
    <mergeCell ref="J2:O3"/>
    <mergeCell ref="I1:O1"/>
    <mergeCell ref="A2:H3"/>
    <mergeCell ref="F5:F6"/>
    <mergeCell ref="A1:H1"/>
    <mergeCell ref="A5:A6"/>
    <mergeCell ref="B5:B6"/>
    <mergeCell ref="C5:C6"/>
    <mergeCell ref="D5:D6"/>
    <mergeCell ref="E5:E6"/>
    <mergeCell ref="G5:G6"/>
    <mergeCell ref="O5:O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M16"/>
  <sheetViews>
    <sheetView zoomScaleNormal="100" workbookViewId="0">
      <selection activeCell="G21" sqref="G21"/>
    </sheetView>
  </sheetViews>
  <sheetFormatPr baseColWidth="10" defaultColWidth="11.140625" defaultRowHeight="12" customHeight="1"/>
  <cols>
    <col min="1" max="1" width="19.85546875" style="17" bestFit="1" customWidth="1"/>
    <col min="2" max="3" width="10" style="17" customWidth="1"/>
    <col min="4" max="4" width="12" style="17" bestFit="1" customWidth="1"/>
    <col min="5" max="6" width="8" style="17" bestFit="1" customWidth="1"/>
    <col min="7" max="7" width="11.5703125" style="17" customWidth="1"/>
    <col min="8" max="11" width="8" style="17" bestFit="1" customWidth="1"/>
    <col min="12" max="12" width="9.85546875" style="17" customWidth="1"/>
    <col min="13" max="13" width="15.5703125" style="17" bestFit="1" customWidth="1"/>
    <col min="14" max="14" width="12.7109375" style="17" customWidth="1"/>
    <col min="15" max="16" width="23.140625" style="17" customWidth="1"/>
    <col min="17" max="16384" width="11.140625" style="17"/>
  </cols>
  <sheetData>
    <row r="1" spans="1:13" ht="67.5" customHeight="1">
      <c r="A1" s="294" t="s">
        <v>164</v>
      </c>
      <c r="B1" s="294"/>
      <c r="C1" s="294"/>
      <c r="D1" s="294"/>
      <c r="E1" s="294"/>
      <c r="F1" s="294"/>
      <c r="G1" s="295" t="s">
        <v>163</v>
      </c>
      <c r="H1" s="295"/>
      <c r="I1" s="295"/>
      <c r="J1" s="295"/>
      <c r="K1" s="295"/>
      <c r="L1" s="295"/>
      <c r="M1" s="295"/>
    </row>
    <row r="2" spans="1:13" ht="12" customHeight="1">
      <c r="A2" s="296" t="s">
        <v>96</v>
      </c>
      <c r="B2" s="163" t="s">
        <v>39</v>
      </c>
      <c r="C2" s="163" t="s">
        <v>162</v>
      </c>
      <c r="D2" s="34" t="s">
        <v>66</v>
      </c>
      <c r="E2" s="299" t="s">
        <v>65</v>
      </c>
      <c r="F2" s="299" t="s">
        <v>64</v>
      </c>
      <c r="G2" s="299" t="s">
        <v>63</v>
      </c>
      <c r="H2" s="299" t="s">
        <v>62</v>
      </c>
      <c r="I2" s="299" t="s">
        <v>61</v>
      </c>
      <c r="J2" s="299" t="s">
        <v>60</v>
      </c>
      <c r="K2" s="299" t="s">
        <v>59</v>
      </c>
      <c r="L2" s="34" t="s">
        <v>108</v>
      </c>
      <c r="M2" s="298" t="s">
        <v>107</v>
      </c>
    </row>
    <row r="3" spans="1:13" ht="22.5" customHeight="1" thickBot="1">
      <c r="A3" s="297"/>
      <c r="B3" s="61" t="s">
        <v>3</v>
      </c>
      <c r="C3" s="61" t="s">
        <v>79</v>
      </c>
      <c r="D3" s="174" t="s">
        <v>70</v>
      </c>
      <c r="E3" s="300"/>
      <c r="F3" s="300"/>
      <c r="G3" s="300"/>
      <c r="H3" s="300"/>
      <c r="I3" s="299"/>
      <c r="J3" s="300"/>
      <c r="K3" s="299"/>
      <c r="L3" s="177" t="s">
        <v>69</v>
      </c>
      <c r="M3" s="298"/>
    </row>
    <row r="4" spans="1:13" ht="12" customHeight="1">
      <c r="A4" s="164" t="s">
        <v>109</v>
      </c>
      <c r="B4" s="171">
        <v>61673</v>
      </c>
      <c r="C4" s="168">
        <v>32</v>
      </c>
      <c r="D4" s="168">
        <v>775</v>
      </c>
      <c r="E4" s="168">
        <v>7938</v>
      </c>
      <c r="F4" s="168">
        <v>9712</v>
      </c>
      <c r="G4" s="168">
        <v>10761</v>
      </c>
      <c r="H4" s="168">
        <v>12119</v>
      </c>
      <c r="I4" s="168">
        <v>8332</v>
      </c>
      <c r="J4" s="168">
        <v>7481</v>
      </c>
      <c r="K4" s="175">
        <v>4321</v>
      </c>
      <c r="L4" s="168">
        <v>202</v>
      </c>
      <c r="M4" s="176" t="s">
        <v>100</v>
      </c>
    </row>
    <row r="5" spans="1:13" ht="12" customHeight="1">
      <c r="A5" s="165" t="s">
        <v>110</v>
      </c>
      <c r="B5" s="172">
        <v>84940</v>
      </c>
      <c r="C5" s="169">
        <v>87</v>
      </c>
      <c r="D5" s="169">
        <v>55</v>
      </c>
      <c r="E5" s="169">
        <v>7156</v>
      </c>
      <c r="F5" s="169">
        <v>7282</v>
      </c>
      <c r="G5" s="169">
        <v>5840</v>
      </c>
      <c r="H5" s="169">
        <v>11388</v>
      </c>
      <c r="I5" s="169">
        <v>20503</v>
      </c>
      <c r="J5" s="169">
        <v>21705</v>
      </c>
      <c r="K5" s="175">
        <v>10036</v>
      </c>
      <c r="L5" s="169">
        <v>888</v>
      </c>
      <c r="M5" s="176" t="s">
        <v>101</v>
      </c>
    </row>
    <row r="6" spans="1:13" ht="12" customHeight="1">
      <c r="A6" s="165" t="s">
        <v>111</v>
      </c>
      <c r="B6" s="172">
        <v>106381</v>
      </c>
      <c r="C6" s="169">
        <v>246</v>
      </c>
      <c r="D6" s="169">
        <v>16</v>
      </c>
      <c r="E6" s="169">
        <v>6423</v>
      </c>
      <c r="F6" s="169">
        <v>12450</v>
      </c>
      <c r="G6" s="169">
        <v>22727</v>
      </c>
      <c r="H6" s="169">
        <v>25289</v>
      </c>
      <c r="I6" s="169">
        <v>18206</v>
      </c>
      <c r="J6" s="169">
        <v>11711</v>
      </c>
      <c r="K6" s="175">
        <v>8134</v>
      </c>
      <c r="L6" s="169">
        <v>1179</v>
      </c>
      <c r="M6" s="176" t="s">
        <v>102</v>
      </c>
    </row>
    <row r="7" spans="1:13" ht="12" customHeight="1">
      <c r="A7" s="165" t="s">
        <v>112</v>
      </c>
      <c r="B7" s="172">
        <v>58745</v>
      </c>
      <c r="C7" s="169">
        <v>4</v>
      </c>
      <c r="D7" s="169">
        <v>3</v>
      </c>
      <c r="E7" s="169">
        <v>3098</v>
      </c>
      <c r="F7" s="169">
        <v>4463</v>
      </c>
      <c r="G7" s="169">
        <v>8330</v>
      </c>
      <c r="H7" s="169">
        <v>9070</v>
      </c>
      <c r="I7" s="169">
        <v>11858</v>
      </c>
      <c r="J7" s="169">
        <v>12805</v>
      </c>
      <c r="K7" s="175">
        <v>7504</v>
      </c>
      <c r="L7" s="169">
        <v>1610</v>
      </c>
      <c r="M7" s="176" t="s">
        <v>87</v>
      </c>
    </row>
    <row r="8" spans="1:13" ht="12" customHeight="1">
      <c r="A8" s="165" t="s">
        <v>113</v>
      </c>
      <c r="B8" s="172">
        <v>13411</v>
      </c>
      <c r="C8" s="169">
        <v>1</v>
      </c>
      <c r="D8" s="169">
        <v>1</v>
      </c>
      <c r="E8" s="169">
        <v>745</v>
      </c>
      <c r="F8" s="169">
        <v>829</v>
      </c>
      <c r="G8" s="169">
        <v>1632</v>
      </c>
      <c r="H8" s="169">
        <v>2105</v>
      </c>
      <c r="I8" s="169">
        <v>2281</v>
      </c>
      <c r="J8" s="169">
        <v>2288</v>
      </c>
      <c r="K8" s="175">
        <v>2124</v>
      </c>
      <c r="L8" s="169">
        <v>1405</v>
      </c>
      <c r="M8" s="176" t="s">
        <v>88</v>
      </c>
    </row>
    <row r="9" spans="1:13" ht="12" customHeight="1">
      <c r="A9" s="165" t="s">
        <v>114</v>
      </c>
      <c r="B9" s="172">
        <v>17027</v>
      </c>
      <c r="C9" s="169">
        <v>3</v>
      </c>
      <c r="D9" s="169">
        <v>1</v>
      </c>
      <c r="E9" s="169">
        <v>127</v>
      </c>
      <c r="F9" s="169">
        <v>169</v>
      </c>
      <c r="G9" s="169">
        <v>713</v>
      </c>
      <c r="H9" s="169">
        <v>1523</v>
      </c>
      <c r="I9" s="169">
        <v>3824</v>
      </c>
      <c r="J9" s="169">
        <v>3494</v>
      </c>
      <c r="K9" s="175">
        <v>4200</v>
      </c>
      <c r="L9" s="169">
        <v>2973</v>
      </c>
      <c r="M9" s="176" t="s">
        <v>89</v>
      </c>
    </row>
    <row r="10" spans="1:13" ht="12" customHeight="1">
      <c r="A10" s="166" t="s">
        <v>82</v>
      </c>
      <c r="B10" s="172">
        <f t="shared" ref="B10" si="0">SUM(B3:B9)</f>
        <v>342177</v>
      </c>
      <c r="C10" s="169">
        <f t="shared" ref="C10" si="1">SUM(C3:C9)</f>
        <v>373</v>
      </c>
      <c r="D10" s="169">
        <f t="shared" ref="D10" si="2">SUM(D3:D9)</f>
        <v>851</v>
      </c>
      <c r="E10" s="169">
        <f t="shared" ref="E10" si="3">SUM(E3:E9)</f>
        <v>25487</v>
      </c>
      <c r="F10" s="169">
        <f t="shared" ref="F10" si="4">SUM(F3:F9)</f>
        <v>34905</v>
      </c>
      <c r="G10" s="169">
        <f t="shared" ref="G10" si="5">SUM(G3:G9)</f>
        <v>50003</v>
      </c>
      <c r="H10" s="169">
        <f t="shared" ref="H10" si="6">SUM(H3:H9)</f>
        <v>61494</v>
      </c>
      <c r="I10" s="169">
        <f t="shared" ref="I10" si="7">SUM(I3:I9)</f>
        <v>65004</v>
      </c>
      <c r="J10" s="169">
        <f t="shared" ref="J10" si="8">SUM(J3:J9)</f>
        <v>59484</v>
      </c>
      <c r="K10" s="175">
        <f t="shared" ref="K10" si="9">SUM(K3:K9)</f>
        <v>36319</v>
      </c>
      <c r="L10" s="178">
        <f>SUM(L4:L9)</f>
        <v>8257</v>
      </c>
      <c r="M10" s="176" t="s">
        <v>90</v>
      </c>
    </row>
    <row r="11" spans="1:13" ht="12" customHeight="1">
      <c r="A11" s="165" t="s">
        <v>150</v>
      </c>
      <c r="B11" s="172">
        <v>13880</v>
      </c>
      <c r="C11" s="169">
        <v>3</v>
      </c>
      <c r="D11" s="169">
        <v>7</v>
      </c>
      <c r="E11" s="169">
        <v>4336</v>
      </c>
      <c r="F11" s="169">
        <v>5046</v>
      </c>
      <c r="G11" s="169">
        <v>2843</v>
      </c>
      <c r="H11" s="169">
        <v>1140</v>
      </c>
      <c r="I11" s="169">
        <v>387</v>
      </c>
      <c r="J11" s="169">
        <v>104</v>
      </c>
      <c r="K11" s="175">
        <v>14</v>
      </c>
      <c r="L11" s="169">
        <v>0</v>
      </c>
      <c r="M11" s="176" t="s">
        <v>105</v>
      </c>
    </row>
    <row r="12" spans="1:13" ht="12" customHeight="1">
      <c r="A12" s="165" t="s">
        <v>151</v>
      </c>
      <c r="B12" s="172">
        <v>35414</v>
      </c>
      <c r="C12" s="169">
        <v>2</v>
      </c>
      <c r="D12" s="169">
        <v>10</v>
      </c>
      <c r="E12" s="169">
        <v>4001</v>
      </c>
      <c r="F12" s="169">
        <v>8283</v>
      </c>
      <c r="G12" s="169">
        <v>8388</v>
      </c>
      <c r="H12" s="169">
        <v>6677</v>
      </c>
      <c r="I12" s="169">
        <v>4330</v>
      </c>
      <c r="J12" s="169">
        <v>2410</v>
      </c>
      <c r="K12" s="175">
        <v>1107</v>
      </c>
      <c r="L12" s="169">
        <v>206</v>
      </c>
      <c r="M12" s="176" t="s">
        <v>104</v>
      </c>
    </row>
    <row r="13" spans="1:13" ht="12" customHeight="1">
      <c r="A13" s="165" t="s">
        <v>152</v>
      </c>
      <c r="B13" s="172">
        <v>21301</v>
      </c>
      <c r="C13" s="169">
        <v>7</v>
      </c>
      <c r="D13" s="169">
        <v>11</v>
      </c>
      <c r="E13" s="169">
        <v>235</v>
      </c>
      <c r="F13" s="169">
        <v>1763</v>
      </c>
      <c r="G13" s="169">
        <v>3453</v>
      </c>
      <c r="H13" s="169">
        <v>4246</v>
      </c>
      <c r="I13" s="169">
        <v>3917</v>
      </c>
      <c r="J13" s="169">
        <v>2887</v>
      </c>
      <c r="K13" s="175">
        <v>3075</v>
      </c>
      <c r="L13" s="169">
        <v>1707</v>
      </c>
      <c r="M13" s="176" t="s">
        <v>103</v>
      </c>
    </row>
    <row r="14" spans="1:13" ht="12" customHeight="1">
      <c r="A14" s="166" t="s">
        <v>98</v>
      </c>
      <c r="B14" s="172">
        <f t="shared" ref="B14" si="10">SUM(B11:B13)</f>
        <v>70595</v>
      </c>
      <c r="C14" s="169">
        <f t="shared" ref="C14" si="11">SUM(C11:C13)</f>
        <v>12</v>
      </c>
      <c r="D14" s="169">
        <f t="shared" ref="D14" si="12">SUM(D11:D13)</f>
        <v>28</v>
      </c>
      <c r="E14" s="169">
        <f t="shared" ref="E14" si="13">SUM(E11:E13)</f>
        <v>8572</v>
      </c>
      <c r="F14" s="169">
        <f t="shared" ref="F14" si="14">SUM(F11:F13)</f>
        <v>15092</v>
      </c>
      <c r="G14" s="169">
        <f t="shared" ref="G14" si="15">SUM(G11:G13)</f>
        <v>14684</v>
      </c>
      <c r="H14" s="169">
        <f t="shared" ref="H14" si="16">SUM(H11:H13)</f>
        <v>12063</v>
      </c>
      <c r="I14" s="169">
        <f t="shared" ref="I14" si="17">SUM(I11:I13)</f>
        <v>8634</v>
      </c>
      <c r="J14" s="169">
        <f t="shared" ref="J14" si="18">SUM(J11:J13)</f>
        <v>5401</v>
      </c>
      <c r="K14" s="175">
        <f t="shared" ref="K14" si="19">SUM(K11:K13)</f>
        <v>4196</v>
      </c>
      <c r="L14" s="178">
        <f>SUM(L11:L13)</f>
        <v>1913</v>
      </c>
      <c r="M14" s="176" t="s">
        <v>94</v>
      </c>
    </row>
    <row r="15" spans="1:13" ht="12" customHeight="1" thickBot="1">
      <c r="A15" s="167" t="s">
        <v>15</v>
      </c>
      <c r="B15" s="173">
        <v>21728</v>
      </c>
      <c r="C15" s="169">
        <v>16739</v>
      </c>
      <c r="D15" s="169">
        <v>544</v>
      </c>
      <c r="E15" s="169">
        <v>293</v>
      </c>
      <c r="F15" s="169">
        <v>277</v>
      </c>
      <c r="G15" s="169">
        <v>287</v>
      </c>
      <c r="H15" s="169">
        <v>768</v>
      </c>
      <c r="I15" s="169">
        <v>301</v>
      </c>
      <c r="J15" s="169">
        <v>324</v>
      </c>
      <c r="K15" s="175">
        <v>275</v>
      </c>
      <c r="L15" s="170">
        <v>1920</v>
      </c>
      <c r="M15" s="176" t="s">
        <v>106</v>
      </c>
    </row>
    <row r="16" spans="1:13" ht="12" customHeight="1" thickBot="1">
      <c r="A16" s="79" t="s">
        <v>71</v>
      </c>
      <c r="B16" s="179">
        <v>434505</v>
      </c>
      <c r="C16" s="161">
        <v>17129</v>
      </c>
      <c r="D16" s="161">
        <v>1423</v>
      </c>
      <c r="E16" s="161">
        <v>34352</v>
      </c>
      <c r="F16" s="161">
        <v>50274</v>
      </c>
      <c r="G16" s="161">
        <v>64974</v>
      </c>
      <c r="H16" s="161">
        <v>74325</v>
      </c>
      <c r="I16" s="179">
        <v>73939</v>
      </c>
      <c r="J16" s="161">
        <v>65209</v>
      </c>
      <c r="K16" s="180">
        <v>40790</v>
      </c>
      <c r="L16" s="161">
        <v>12090</v>
      </c>
      <c r="M16" s="162" t="s">
        <v>39</v>
      </c>
    </row>
  </sheetData>
  <sortState xmlns:xlrd2="http://schemas.microsoft.com/office/spreadsheetml/2017/richdata2" ref="N4:O16">
    <sortCondition ref="O4:O16"/>
  </sortState>
  <mergeCells count="11">
    <mergeCell ref="A1:F1"/>
    <mergeCell ref="G1:M1"/>
    <mergeCell ref="A2:A3"/>
    <mergeCell ref="M2:M3"/>
    <mergeCell ref="E2:E3"/>
    <mergeCell ref="F2:F3"/>
    <mergeCell ref="G2:G3"/>
    <mergeCell ref="H2:H3"/>
    <mergeCell ref="I2:I3"/>
    <mergeCell ref="J2:J3"/>
    <mergeCell ref="K2:K3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Tab1</vt:lpstr>
      <vt:lpstr>Tab2</vt:lpstr>
      <vt:lpstr>Tab3</vt:lpstr>
      <vt:lpstr>Tab4</vt:lpstr>
      <vt:lpstr>Tab5</vt:lpstr>
      <vt:lpstr>Tab6</vt:lpstr>
      <vt:lpstr>Tab7</vt:lpstr>
      <vt:lpstr>Tab8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sofiene.darbali</dc:creator>
  <cp:lastModifiedBy>Yosra Masoudi</cp:lastModifiedBy>
  <cp:revision>1</cp:revision>
  <dcterms:created xsi:type="dcterms:W3CDTF">2022-10-03T11:15:05Z</dcterms:created>
  <dcterms:modified xsi:type="dcterms:W3CDTF">2023-09-05T08:25:45Z</dcterms:modified>
</cp:coreProperties>
</file>