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CEXT\fev23\"/>
    </mc:Choice>
  </mc:AlternateContent>
  <xr:revisionPtr revIDLastSave="0" documentId="8_{8E579E1D-05E7-48D6-87A8-5853F7F20D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semble" sheetId="5" r:id="rId1"/>
    <sheet name="GP" sheetId="1" r:id="rId2"/>
    <sheet name="GSA" sheetId="2" r:id="rId3"/>
    <sheet name="TYPE" sheetId="3" r:id="rId4"/>
  </sheets>
  <definedNames>
    <definedName name="_xlnm.Print_Area" localSheetId="3">TYPE!$A$1:$L$51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5" l="1"/>
  <c r="C49" i="5"/>
  <c r="B49" i="5"/>
  <c r="D48" i="5"/>
  <c r="C48" i="5"/>
  <c r="B48" i="5"/>
  <c r="F46" i="5"/>
  <c r="E46" i="5"/>
  <c r="F45" i="5"/>
  <c r="E45" i="5"/>
  <c r="D41" i="5"/>
  <c r="C41" i="5"/>
  <c r="B41" i="5"/>
  <c r="D40" i="5"/>
  <c r="C40" i="5"/>
  <c r="B40" i="5"/>
  <c r="F38" i="5"/>
  <c r="E38" i="5"/>
  <c r="F37" i="5"/>
  <c r="E37" i="5"/>
  <c r="D22" i="5"/>
  <c r="C22" i="5"/>
  <c r="B22" i="5"/>
  <c r="D21" i="5"/>
  <c r="C21" i="5"/>
  <c r="B21" i="5"/>
  <c r="F22" i="5" l="1"/>
  <c r="D25" i="5"/>
  <c r="D24" i="5"/>
  <c r="B24" i="5"/>
  <c r="C25" i="5"/>
  <c r="E21" i="5"/>
  <c r="F21" i="5"/>
  <c r="E22" i="5"/>
  <c r="C24" i="5"/>
  <c r="B25" i="5"/>
</calcChain>
</file>

<file path=xl/sharedStrings.xml><?xml version="1.0" encoding="utf-8"?>
<sst xmlns="http://schemas.openxmlformats.org/spreadsheetml/2006/main" count="191" uniqueCount="76">
  <si>
    <t>BALANCE COMMERCIALE</t>
  </si>
  <si>
    <t>GROUPES DE PRODUITS</t>
  </si>
  <si>
    <t>Var : en %</t>
  </si>
  <si>
    <t>2022/2021</t>
  </si>
  <si>
    <t>2023/2022</t>
  </si>
  <si>
    <t>ALIMENTATION</t>
  </si>
  <si>
    <t>EXPORT</t>
  </si>
  <si>
    <t>IMPORT</t>
  </si>
  <si>
    <t>SOLDE</t>
  </si>
  <si>
    <t>TX DE COUVERTURE en %</t>
  </si>
  <si>
    <t>MAT.1ére &amp; DEMI-PRODUITS</t>
  </si>
  <si>
    <t>BIENS D'EQUIPEMENT</t>
  </si>
  <si>
    <t>BIENS DE CONSOMMATION</t>
  </si>
  <si>
    <t>ENERGIE</t>
  </si>
  <si>
    <t>TOTAL DES EXPORTATIONS</t>
  </si>
  <si>
    <t>TOTAL DES IMPORTATIONS</t>
  </si>
  <si>
    <t>DEFICIT</t>
  </si>
  <si>
    <t xml:space="preserve">   TX DE COUVERTURE en %</t>
  </si>
  <si>
    <t>COMMERCE EXTERIEUR SELON LE REGIME ET LE TYPE D'UTILISATION</t>
  </si>
  <si>
    <t>Produits</t>
  </si>
  <si>
    <t>Exportations</t>
  </si>
  <si>
    <t>Importations</t>
  </si>
  <si>
    <t>Valeurs en MD</t>
  </si>
  <si>
    <t xml:space="preserve">          Variation</t>
  </si>
  <si>
    <t>22/21</t>
  </si>
  <si>
    <t>23/22</t>
  </si>
  <si>
    <t>Produits Agric.et.Alimen.de base</t>
  </si>
  <si>
    <t>régime général</t>
  </si>
  <si>
    <t>régime off shore</t>
  </si>
  <si>
    <t>Produits Energétiques</t>
  </si>
  <si>
    <t>-</t>
  </si>
  <si>
    <t>Produits Miniers et Phosphatés</t>
  </si>
  <si>
    <t>Autres Produits Intermédiaires</t>
  </si>
  <si>
    <t>Produits  d'Equipement</t>
  </si>
  <si>
    <t>Autres Produits de Consommation</t>
  </si>
  <si>
    <t>Ensemble des Produits</t>
  </si>
  <si>
    <t xml:space="preserve"> </t>
  </si>
  <si>
    <t>Solde commercial</t>
  </si>
  <si>
    <t>Taux de couverture</t>
  </si>
  <si>
    <t>COMMERCE EXTERIEUR SELON LE REGIME ET LE GROUPEMENT SECTORIEL D'ACTIVITE</t>
  </si>
  <si>
    <t>Variation</t>
  </si>
  <si>
    <t>Agriculture et Ind. Agro. Alim.</t>
  </si>
  <si>
    <t>Energie et Lubrifiants</t>
  </si>
  <si>
    <t>Mines, Phosphates et Derivés</t>
  </si>
  <si>
    <t>Textiles, Habillements et cuirs</t>
  </si>
  <si>
    <t xml:space="preserve">       Textiles, Habillements </t>
  </si>
  <si>
    <t xml:space="preserve">       Cuirs et Chaussures</t>
  </si>
  <si>
    <t>Industries Mécaniques et Elect.</t>
  </si>
  <si>
    <t xml:space="preserve">       Autres Industries Mécaniques</t>
  </si>
  <si>
    <t xml:space="preserve">       Industries Electriques</t>
  </si>
  <si>
    <t>Autres Industries Manufacturières</t>
  </si>
  <si>
    <t>COMMERCE EXTERIEUR</t>
  </si>
  <si>
    <t>***</t>
  </si>
  <si>
    <t xml:space="preserve">BALANCE COMMERCIALE </t>
  </si>
  <si>
    <t>ENSEMBLE</t>
  </si>
  <si>
    <t>Valeur en MD</t>
  </si>
  <si>
    <t>Variations en %</t>
  </si>
  <si>
    <t>Solde</t>
  </si>
  <si>
    <t>Taux de Couverture</t>
  </si>
  <si>
    <t xml:space="preserve">BALANCE PAR REGIME </t>
  </si>
  <si>
    <t>REGIME GENERAL</t>
  </si>
  <si>
    <t>REGIME OFF SHORE</t>
  </si>
  <si>
    <t xml:space="preserve"> 2 mois</t>
  </si>
  <si>
    <t xml:space="preserve">   2 MOIS 2 0 2 3</t>
  </si>
  <si>
    <t xml:space="preserve">Exportations </t>
  </si>
  <si>
    <t xml:space="preserve"> 2mois2021</t>
  </si>
  <si>
    <t xml:space="preserve"> 2mois2022</t>
  </si>
  <si>
    <t xml:space="preserve"> 2mois2023</t>
  </si>
  <si>
    <t xml:space="preserve">  2  MOIS  2 0 2 3</t>
  </si>
  <si>
    <t xml:space="preserve"> 2mois 21</t>
  </si>
  <si>
    <t xml:space="preserve"> 2mois 22</t>
  </si>
  <si>
    <t xml:space="preserve"> 2mois 23</t>
  </si>
  <si>
    <t>2 mois 2023</t>
  </si>
  <si>
    <t>2 mois 21</t>
  </si>
  <si>
    <t>2 mois 22</t>
  </si>
  <si>
    <t>2 mois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</si>
</sst>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0.000"/>
    <numFmt numFmtId="167" formatCode="0.0000"/>
    <numFmt numFmtId="168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1"/>
      <name val="MS Sans Serif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i/>
      <sz val="13"/>
      <name val="MS Sans Serif"/>
      <family val="2"/>
    </font>
    <font>
      <b/>
      <u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name val="MS Sans Serif"/>
      <family val="2"/>
    </font>
    <font>
      <b/>
      <sz val="12"/>
      <name val="Times New Roman"/>
      <family val="1"/>
      <charset val="17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  <bgColor indexed="9"/>
      </patternFill>
    </fill>
    <fill>
      <patternFill patternType="gray125">
        <fgColor indexed="13"/>
        <bgColor indexed="9"/>
      </patternFill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1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5" fontId="4" fillId="2" borderId="0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5" fontId="4" fillId="2" borderId="2" xfId="1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17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165" fontId="9" fillId="0" borderId="0" xfId="1" applyNumberFormat="1" applyFont="1" applyBorder="1" applyAlignment="1">
      <alignment horizontal="center" vertical="center"/>
    </xf>
    <xf numFmtId="165" fontId="9" fillId="0" borderId="10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5" fontId="11" fillId="0" borderId="0" xfId="1" applyNumberFormat="1" applyFont="1" applyBorder="1" applyAlignment="1">
      <alignment horizontal="center" vertical="center"/>
    </xf>
    <xf numFmtId="165" fontId="11" fillId="0" borderId="10" xfId="1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1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8" fillId="0" borderId="12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166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3" fillId="0" borderId="7" xfId="0" applyFont="1" applyBorder="1"/>
    <xf numFmtId="0" fontId="0" fillId="0" borderId="11" xfId="0" applyBorder="1"/>
    <xf numFmtId="0" fontId="10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165" fontId="9" fillId="0" borderId="0" xfId="1" applyNumberFormat="1" applyFont="1" applyBorder="1" applyAlignment="1">
      <alignment horizontal="center"/>
    </xf>
    <xf numFmtId="165" fontId="9" fillId="0" borderId="10" xfId="1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5" fontId="11" fillId="0" borderId="0" xfId="1" applyNumberFormat="1" applyFont="1" applyBorder="1" applyAlignment="1">
      <alignment horizontal="center"/>
    </xf>
    <xf numFmtId="165" fontId="11" fillId="0" borderId="10" xfId="1" applyNumberFormat="1" applyFont="1" applyBorder="1" applyAlignment="1">
      <alignment horizontal="center"/>
    </xf>
    <xf numFmtId="0" fontId="8" fillId="0" borderId="11" xfId="0" applyFont="1" applyBorder="1"/>
    <xf numFmtId="0" fontId="8" fillId="0" borderId="2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7" fontId="10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16" xfId="0" applyFont="1" applyBorder="1" applyAlignment="1">
      <alignment vertical="center"/>
    </xf>
    <xf numFmtId="0" fontId="13" fillId="0" borderId="0" xfId="0" applyFont="1"/>
    <xf numFmtId="0" fontId="7" fillId="5" borderId="0" xfId="0" applyFont="1" applyFill="1" applyAlignment="1">
      <alignment horizontal="centerContinuous" vertical="center"/>
    </xf>
    <xf numFmtId="0" fontId="3" fillId="5" borderId="0" xfId="0" applyFont="1" applyFill="1" applyAlignment="1">
      <alignment horizontal="centerContinuous" vertical="center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5" borderId="1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8" xfId="0" applyFont="1" applyBorder="1"/>
    <xf numFmtId="0" fontId="10" fillId="0" borderId="18" xfId="0" applyFont="1" applyBorder="1" applyAlignment="1">
      <alignment horizontal="centerContinuous"/>
    </xf>
    <xf numFmtId="0" fontId="3" fillId="0" borderId="18" xfId="0" applyFont="1" applyBorder="1" applyAlignment="1">
      <alignment horizontal="centerContinuous"/>
    </xf>
    <xf numFmtId="17" fontId="10" fillId="0" borderId="19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64" fontId="3" fillId="0" borderId="0" xfId="0" applyNumberFormat="1" applyFont="1"/>
    <xf numFmtId="165" fontId="4" fillId="6" borderId="0" xfId="1" applyNumberFormat="1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3" fillId="6" borderId="0" xfId="0" applyFont="1" applyFill="1"/>
    <xf numFmtId="9" fontId="3" fillId="0" borderId="0" xfId="0" applyNumberFormat="1" applyFont="1"/>
    <xf numFmtId="0" fontId="4" fillId="0" borderId="0" xfId="0" applyFont="1"/>
    <xf numFmtId="0" fontId="4" fillId="7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8" fontId="16" fillId="8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2" xfId="0" applyBorder="1"/>
    <xf numFmtId="0" fontId="15" fillId="0" borderId="0" xfId="0" applyFont="1"/>
    <xf numFmtId="165" fontId="3" fillId="2" borderId="2" xfId="1" applyNumberFormat="1" applyFont="1" applyFill="1" applyBorder="1" applyAlignment="1">
      <alignment horizontal="center"/>
    </xf>
    <xf numFmtId="17" fontId="10" fillId="0" borderId="1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10" xfId="0" applyBorder="1"/>
    <xf numFmtId="168" fontId="17" fillId="0" borderId="0" xfId="0" applyNumberFormat="1" applyFont="1" applyAlignment="1">
      <alignment horizontal="center" vertical="center"/>
    </xf>
    <xf numFmtId="165" fontId="8" fillId="0" borderId="10" xfId="1" applyNumberFormat="1" applyFont="1" applyBorder="1" applyAlignment="1">
      <alignment horizontal="center"/>
    </xf>
    <xf numFmtId="0" fontId="0" fillId="0" borderId="12" xfId="0" applyBorder="1"/>
    <xf numFmtId="164" fontId="12" fillId="0" borderId="8" xfId="0" applyNumberFormat="1" applyFont="1" applyBorder="1" applyAlignment="1">
      <alignment horizontal="center" vertical="center"/>
    </xf>
    <xf numFmtId="166" fontId="0" fillId="0" borderId="0" xfId="0" applyNumberFormat="1"/>
    <xf numFmtId="0" fontId="8" fillId="0" borderId="7" xfId="0" applyFont="1" applyBorder="1"/>
    <xf numFmtId="0" fontId="8" fillId="0" borderId="13" xfId="0" applyFont="1" applyBorder="1"/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Continuous" vertical="center"/>
    </xf>
    <xf numFmtId="0" fontId="9" fillId="0" borderId="8" xfId="0" applyFont="1" applyBorder="1" applyAlignment="1">
      <alignment horizontal="left" vertical="center"/>
    </xf>
    <xf numFmtId="0" fontId="8" fillId="0" borderId="1" xfId="0" applyFont="1" applyBorder="1"/>
    <xf numFmtId="0" fontId="8" fillId="0" borderId="9" xfId="0" applyFont="1" applyBorder="1"/>
    <xf numFmtId="17" fontId="9" fillId="0" borderId="0" xfId="0" applyNumberFormat="1" applyFont="1" applyAlignment="1">
      <alignment horizontal="center"/>
    </xf>
    <xf numFmtId="0" fontId="9" fillId="0" borderId="9" xfId="0" applyFont="1" applyBorder="1" applyAlignment="1">
      <alignment horizontal="center"/>
    </xf>
    <xf numFmtId="17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6" xfId="0" applyBorder="1"/>
    <xf numFmtId="164" fontId="18" fillId="0" borderId="0" xfId="0" applyNumberFormat="1" applyFont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5" fontId="9" fillId="0" borderId="2" xfId="1" applyNumberFormat="1" applyFont="1" applyBorder="1" applyAlignment="1">
      <alignment horizontal="center" vertical="center"/>
    </xf>
    <xf numFmtId="165" fontId="9" fillId="0" borderId="12" xfId="1" applyNumberFormat="1" applyFont="1" applyBorder="1" applyAlignment="1">
      <alignment horizontal="center" vertical="center"/>
    </xf>
    <xf numFmtId="167" fontId="0" fillId="0" borderId="0" xfId="0" applyNumberFormat="1"/>
    <xf numFmtId="0" fontId="19" fillId="0" borderId="13" xfId="0" applyFont="1" applyBorder="1"/>
    <xf numFmtId="17" fontId="4" fillId="0" borderId="2" xfId="0" applyNumberFormat="1" applyFont="1" applyBorder="1" applyAlignment="1">
      <alignment horizontal="center"/>
    </xf>
    <xf numFmtId="0" fontId="19" fillId="0" borderId="14" xfId="0" applyFont="1" applyBorder="1"/>
    <xf numFmtId="0" fontId="0" fillId="0" borderId="1" xfId="0" applyBorder="1"/>
    <xf numFmtId="0" fontId="0" fillId="0" borderId="15" xfId="0" applyBorder="1"/>
    <xf numFmtId="49" fontId="7" fillId="0" borderId="4" xfId="0" applyNumberFormat="1" applyFont="1" applyBorder="1" applyAlignment="1">
      <alignment horizontal="centerContinuous"/>
    </xf>
    <xf numFmtId="0" fontId="20" fillId="0" borderId="5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3" fillId="0" borderId="2" xfId="0" applyFont="1" applyBorder="1"/>
    <xf numFmtId="164" fontId="12" fillId="0" borderId="5" xfId="0" applyNumberFormat="1" applyFont="1" applyBorder="1" applyAlignment="1">
      <alignment horizontal="center" vertical="center"/>
    </xf>
    <xf numFmtId="165" fontId="9" fillId="0" borderId="5" xfId="1" applyNumberFormat="1" applyFont="1" applyBorder="1" applyAlignment="1">
      <alignment horizontal="center" vertical="center"/>
    </xf>
    <xf numFmtId="164" fontId="0" fillId="0" borderId="0" xfId="0" applyNumberFormat="1"/>
    <xf numFmtId="2" fontId="0" fillId="0" borderId="0" xfId="0" applyNumberFormat="1"/>
    <xf numFmtId="0" fontId="4" fillId="3" borderId="0" xfId="0" applyFont="1" applyFill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62864</xdr:colOff>
      <xdr:row>1</xdr:row>
      <xdr:rowOff>76200</xdr:rowOff>
    </xdr:from>
    <xdr:to>
      <xdr:col>2</xdr:col>
      <xdr:colOff>447675</xdr:colOff>
      <xdr:row>6</xdr:row>
      <xdr:rowOff>123825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480BA0C1-E929-4AF7-B37F-E103B82EC48B}"/>
            </a:ext>
          </a:extLst>
        </xdr:cNvPr>
        <xdr:cNvSpPr>
          <a:spLocks noChangeArrowheads="1"/>
        </xdr:cNvSpPr>
      </xdr:nvSpPr>
      <xdr:spPr bwMode="auto">
        <a:xfrm>
          <a:off x="62864" y="266700"/>
          <a:ext cx="2642236" cy="10001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0" rIns="27432" bIns="22860" anchor="t" upright="1"/>
        <a:lstStyle/>
        <a:p>
          <a:pPr algn="ctr" rtl="0"/>
          <a:r>
            <a:rPr lang="fr-FR" sz="900" b="1" i="1">
              <a:latin typeface="Times New Roman" pitchFamily="18" charset="0"/>
              <a:ea typeface="+mn-ea"/>
              <a:cs typeface="Times New Roman" pitchFamily="18" charset="0"/>
            </a:rPr>
            <a:t>REPUBLIQUE TUNISIENNE</a:t>
          </a:r>
          <a:endParaRPr lang="fr-FR" sz="900">
            <a:latin typeface="Times New Roman" pitchFamily="18" charset="0"/>
            <a:cs typeface="Times New Roman" pitchFamily="18" charset="0"/>
          </a:endParaRPr>
        </a:p>
        <a:p>
          <a:pPr algn="ctr" rtl="0"/>
          <a:r>
            <a:rPr lang="fr-FR" sz="900" b="1" i="1">
              <a:latin typeface="Times New Roman" pitchFamily="18" charset="0"/>
              <a:ea typeface="+mn-ea"/>
              <a:cs typeface="Times New Roman" pitchFamily="18" charset="0"/>
            </a:rPr>
            <a:t>****</a:t>
          </a:r>
          <a:endParaRPr lang="fr-FR" sz="900">
            <a:latin typeface="Times New Roman" pitchFamily="18" charset="0"/>
            <a:cs typeface="Times New Roman" pitchFamily="18" charset="0"/>
          </a:endParaRPr>
        </a:p>
        <a:p>
          <a:pPr algn="ctr" rtl="0" eaLnBrk="1" fontAlgn="auto" latinLnBrk="0" hangingPunct="1"/>
          <a:r>
            <a:rPr lang="fr-FR" sz="900" b="1" i="1">
              <a:latin typeface="Times New Roman" pitchFamily="18" charset="0"/>
              <a:ea typeface="+mn-ea"/>
              <a:cs typeface="Times New Roman" pitchFamily="18" charset="0"/>
            </a:rPr>
            <a:t>MINISTERE  DE  L'ECONOMIE  ET </a:t>
          </a:r>
        </a:p>
        <a:p>
          <a:pPr algn="ctr" rtl="0" eaLnBrk="1" fontAlgn="auto" latinLnBrk="0" hangingPunct="1"/>
          <a:r>
            <a:rPr lang="fr-FR" sz="900" b="1" i="1">
              <a:latin typeface="Times New Roman" pitchFamily="18" charset="0"/>
              <a:ea typeface="+mn-ea"/>
              <a:cs typeface="Times New Roman" pitchFamily="18" charset="0"/>
            </a:rPr>
            <a:t>DE LA PLANNIFICATION</a:t>
          </a:r>
        </a:p>
        <a:p>
          <a:pPr algn="ctr" rtl="0"/>
          <a:endParaRPr lang="fr-FR" sz="900" b="1" i="1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0"/>
          <a:r>
            <a:rPr lang="fr-FR" sz="900" b="1" i="1">
              <a:latin typeface="Times New Roman" pitchFamily="18" charset="0"/>
              <a:ea typeface="+mn-ea"/>
              <a:cs typeface="Times New Roman" pitchFamily="18" charset="0"/>
            </a:rPr>
            <a:t>INSTITUT NATIONAL DE LA STATISTIQUE</a:t>
          </a:r>
          <a:endParaRPr lang="fr-FR" sz="9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91439</xdr:colOff>
      <xdr:row>1</xdr:row>
      <xdr:rowOff>1</xdr:rowOff>
    </xdr:from>
    <xdr:to>
      <xdr:col>1</xdr:col>
      <xdr:colOff>447674</xdr:colOff>
      <xdr:row>6</xdr:row>
      <xdr:rowOff>123825</xdr:rowOff>
    </xdr:to>
    <xdr:sp macro="" textlink="">
      <xdr:nvSpPr>
        <xdr:cNvPr id="2" name="Texte 2">
          <a:extLst>
            <a:ext uri="{FF2B5EF4-FFF2-40B4-BE49-F238E27FC236}">
              <a16:creationId xmlns:a16="http://schemas.microsoft.com/office/drawing/2014/main" id="{729180E0-231D-4635-B816-C7682DE10DE1}"/>
            </a:ext>
          </a:extLst>
        </xdr:cNvPr>
        <xdr:cNvSpPr>
          <a:spLocks noChangeArrowheads="1"/>
        </xdr:cNvSpPr>
      </xdr:nvSpPr>
      <xdr:spPr bwMode="auto">
        <a:xfrm>
          <a:off x="91439" y="190501"/>
          <a:ext cx="2480310" cy="933449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/>
          <a:r>
            <a:rPr lang="fr-FR" sz="800" b="1" i="1">
              <a:latin typeface="Times New Roman" pitchFamily="18" charset="0"/>
              <a:ea typeface="+mn-ea"/>
              <a:cs typeface="Times New Roman" pitchFamily="18" charset="0"/>
            </a:rPr>
            <a:t>REPUBLIQUE TUNISIENNE</a:t>
          </a:r>
          <a:endParaRPr lang="fr-FR" sz="800">
            <a:latin typeface="Times New Roman" pitchFamily="18" charset="0"/>
            <a:cs typeface="Times New Roman" pitchFamily="18" charset="0"/>
          </a:endParaRPr>
        </a:p>
        <a:p>
          <a:pPr algn="ctr" rtl="0"/>
          <a:endParaRPr lang="fr-FR" sz="800" b="1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0" eaLnBrk="1" fontAlgn="auto" latinLnBrk="0" hangingPunct="1"/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MINISTERE  DE  L'ECONOMIE  ET </a:t>
          </a:r>
        </a:p>
        <a:p>
          <a:pPr algn="ctr" rtl="0" eaLnBrk="1" fontAlgn="auto" latinLnBrk="0" hangingPunct="1"/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DE LA PLANNIFICATION</a:t>
          </a:r>
        </a:p>
        <a:p>
          <a:pPr algn="ctr" rtl="0" eaLnBrk="1" fontAlgn="auto" latinLnBrk="0" hangingPunct="1"/>
          <a:endParaRPr lang="fr-FR" sz="800" b="1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0"/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INSTITUT NATIONAL DE lA STATISTIQUE</a:t>
          </a:r>
          <a:endParaRPr lang="fr-FR" sz="800">
            <a:latin typeface="Times New Roman" pitchFamily="18" charset="0"/>
            <a:cs typeface="Times New Roman" pitchFamily="18" charset="0"/>
          </a:endParaRPr>
        </a:p>
        <a:p>
          <a:pPr algn="ctr" rtl="0"/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20/53/02</a:t>
          </a:r>
        </a:p>
        <a:p>
          <a:pPr algn="ctr" rtl="0">
            <a:defRPr sz="1000"/>
          </a:pPr>
          <a:endParaRPr lang="fr-FR" sz="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264795</xdr:colOff>
      <xdr:row>0</xdr:row>
      <xdr:rowOff>57150</xdr:rowOff>
    </xdr:from>
    <xdr:to>
      <xdr:col>1</xdr:col>
      <xdr:colOff>457200</xdr:colOff>
      <xdr:row>4</xdr:row>
      <xdr:rowOff>152400</xdr:rowOff>
    </xdr:to>
    <xdr:sp macro="" textlink="">
      <xdr:nvSpPr>
        <xdr:cNvPr id="3" name="Texte 1">
          <a:extLst>
            <a:ext uri="{FF2B5EF4-FFF2-40B4-BE49-F238E27FC236}">
              <a16:creationId xmlns:a16="http://schemas.microsoft.com/office/drawing/2014/main" id="{8BDB2D30-2B3A-4566-A055-95B48A1FED6C}"/>
            </a:ext>
          </a:extLst>
        </xdr:cNvPr>
        <xdr:cNvSpPr txBox="1">
          <a:spLocks noChangeArrowheads="1"/>
        </xdr:cNvSpPr>
      </xdr:nvSpPr>
      <xdr:spPr bwMode="auto">
        <a:xfrm>
          <a:off x="264795" y="57150"/>
          <a:ext cx="2259330" cy="857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/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REPUBLIQUE TUNISIENNE</a:t>
          </a:r>
          <a:endParaRPr lang="fr-FR" sz="800">
            <a:latin typeface="Times New Roman" pitchFamily="18" charset="0"/>
            <a:cs typeface="Times New Roman" pitchFamily="18" charset="0"/>
          </a:endParaRPr>
        </a:p>
        <a:p>
          <a:pPr rtl="0"/>
          <a:endParaRPr lang="fr-FR" sz="800">
            <a:effectLst/>
          </a:endParaRPr>
        </a:p>
        <a:p>
          <a:pPr marL="0" indent="0" algn="ctr" rtl="0" eaLnBrk="1" fontAlgn="auto" latinLnBrk="0" hangingPunct="1"/>
          <a:r>
            <a:rPr lang="fr-FR" sz="1100" b="1" i="0">
              <a:effectLst/>
              <a:latin typeface="+mn-lt"/>
              <a:ea typeface="+mn-ea"/>
              <a:cs typeface="+mn-cs"/>
            </a:rPr>
            <a:t>   </a:t>
          </a:r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MINISTERE  DE  L'ECONOMIE  ET </a:t>
          </a:r>
        </a:p>
        <a:p>
          <a:pPr marL="0" indent="0" algn="ctr" rtl="0" eaLnBrk="1" fontAlgn="auto" latinLnBrk="0" hangingPunct="1"/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DE  LA  PLANNIFICATION</a:t>
          </a:r>
        </a:p>
        <a:p>
          <a:pPr algn="ctr" rtl="0"/>
          <a:endParaRPr lang="fr-FR" sz="800" b="1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0"/>
          <a:r>
            <a:rPr lang="fr-FR" sz="800" b="1" i="0">
              <a:latin typeface="Times New Roman" pitchFamily="18" charset="0"/>
              <a:ea typeface="+mn-ea"/>
              <a:cs typeface="Times New Roman" pitchFamily="18" charset="0"/>
            </a:rPr>
            <a:t>INSTITUT NATIONAL DE LA STATISTIQUE</a:t>
          </a:r>
          <a:endParaRPr lang="fr-FR" sz="8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1</xdr:col>
      <xdr:colOff>655320</xdr:colOff>
      <xdr:row>5</xdr:row>
      <xdr:rowOff>66675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3C359EDD-7BCE-442D-B983-38135A0B85F7}"/>
            </a:ext>
          </a:extLst>
        </xdr:cNvPr>
        <xdr:cNvSpPr txBox="1">
          <a:spLocks noChangeArrowheads="1"/>
        </xdr:cNvSpPr>
      </xdr:nvSpPr>
      <xdr:spPr bwMode="auto">
        <a:xfrm>
          <a:off x="114300" y="76200"/>
          <a:ext cx="2607945" cy="942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/>
          <a:r>
            <a:rPr lang="fr-FR" sz="900" b="1" i="0">
              <a:latin typeface="Times New Roman" pitchFamily="18" charset="0"/>
              <a:ea typeface="+mn-ea"/>
              <a:cs typeface="Times New Roman" pitchFamily="18" charset="0"/>
            </a:rPr>
            <a:t>REPUBLIQUE TUNISIENNE</a:t>
          </a:r>
          <a:endParaRPr lang="fr-FR" sz="900">
            <a:latin typeface="Times New Roman" pitchFamily="18" charset="0"/>
            <a:cs typeface="Times New Roman" pitchFamily="18" charset="0"/>
          </a:endParaRPr>
        </a:p>
        <a:p>
          <a:pPr rtl="0"/>
          <a:endParaRPr lang="fr-FR" sz="900">
            <a:effectLst/>
          </a:endParaRPr>
        </a:p>
        <a:p>
          <a:pPr algn="ctr" rtl="0" eaLnBrk="1" fontAlgn="auto" latinLnBrk="0" hangingPunct="1"/>
          <a:r>
            <a:rPr lang="fr-FR" sz="900" b="1" i="0">
              <a:latin typeface="Times New Roman" pitchFamily="18" charset="0"/>
              <a:ea typeface="+mn-ea"/>
              <a:cs typeface="Times New Roman" pitchFamily="18" charset="0"/>
            </a:rPr>
            <a:t>MINISTERE  DE  L'ECONOMIE  ET </a:t>
          </a:r>
        </a:p>
        <a:p>
          <a:pPr algn="ctr" rtl="0" eaLnBrk="1" fontAlgn="auto" latinLnBrk="0" hangingPunct="1"/>
          <a:r>
            <a:rPr lang="fr-FR" sz="900" b="1" i="0">
              <a:latin typeface="Times New Roman" pitchFamily="18" charset="0"/>
              <a:ea typeface="+mn-ea"/>
              <a:cs typeface="Times New Roman" pitchFamily="18" charset="0"/>
            </a:rPr>
            <a:t>DE LA PLANNIFICATION</a:t>
          </a:r>
        </a:p>
        <a:p>
          <a:pPr algn="ctr" rtl="0"/>
          <a:endParaRPr lang="fr-FR" sz="900" b="1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0"/>
          <a:r>
            <a:rPr lang="fr-FR" sz="900" b="1" i="0">
              <a:latin typeface="Times New Roman" pitchFamily="18" charset="0"/>
              <a:ea typeface="+mn-ea"/>
              <a:cs typeface="Times New Roman" pitchFamily="18" charset="0"/>
            </a:rPr>
            <a:t>INSTITUT NATIONAL DE LA STATISTIQUE</a:t>
          </a:r>
          <a:endParaRPr lang="fr-FR" sz="9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3F891-BB77-4125-8621-B2986A6FC01D}">
  <dimension ref="A1:F52"/>
  <sheetViews>
    <sheetView tabSelected="1" workbookViewId="0">
      <selection activeCell="L27" sqref="L27"/>
    </sheetView>
  </sheetViews>
  <sheetFormatPr baseColWidth="10" defaultRowHeight="15" x14ac:dyDescent="0.25"/>
  <cols>
    <col min="1" max="1" width="20.85546875" customWidth="1"/>
    <col min="2" max="6" width="13" customWidth="1"/>
  </cols>
  <sheetData>
    <row r="1" spans="1:6" x14ac:dyDescent="0.25">
      <c r="A1" t="s">
        <v>36</v>
      </c>
    </row>
    <row r="8" spans="1:6" ht="15.75" x14ac:dyDescent="0.25">
      <c r="E8" s="70"/>
    </row>
    <row r="9" spans="1:6" ht="15.75" x14ac:dyDescent="0.25">
      <c r="E9" s="70"/>
    </row>
    <row r="10" spans="1:6" ht="15.75" x14ac:dyDescent="0.25">
      <c r="A10" s="71" t="s">
        <v>51</v>
      </c>
      <c r="B10" s="71"/>
      <c r="C10" s="71"/>
      <c r="D10" s="72"/>
      <c r="E10" s="72"/>
      <c r="F10" s="72"/>
    </row>
    <row r="11" spans="1:6" ht="18.75" x14ac:dyDescent="0.3">
      <c r="A11" s="73" t="s">
        <v>52</v>
      </c>
      <c r="B11" s="74"/>
      <c r="C11" s="75"/>
      <c r="D11" s="20"/>
      <c r="E11" s="76"/>
      <c r="F11" s="20"/>
    </row>
    <row r="12" spans="1:6" ht="16.5" thickBot="1" x14ac:dyDescent="0.3">
      <c r="A12" s="73"/>
      <c r="B12" s="73"/>
      <c r="C12" s="73"/>
      <c r="D12" s="20"/>
      <c r="E12" s="70"/>
      <c r="F12" s="20"/>
    </row>
    <row r="13" spans="1:6" ht="16.5" thickBot="1" x14ac:dyDescent="0.3">
      <c r="A13" s="134" t="s">
        <v>72</v>
      </c>
      <c r="B13" s="135"/>
      <c r="C13" s="135"/>
      <c r="D13" s="136"/>
      <c r="E13" s="137"/>
      <c r="F13" s="138"/>
    </row>
    <row r="14" spans="1:6" ht="15.75" x14ac:dyDescent="0.25">
      <c r="A14" s="77"/>
      <c r="B14" s="77"/>
      <c r="C14" s="77"/>
      <c r="D14" s="78"/>
      <c r="E14" s="70"/>
      <c r="F14" s="78"/>
    </row>
    <row r="15" spans="1:6" x14ac:dyDescent="0.25">
      <c r="A15" s="79" t="s">
        <v>53</v>
      </c>
      <c r="B15" s="80"/>
      <c r="C15" s="80"/>
      <c r="D15" s="20"/>
      <c r="E15" s="20"/>
      <c r="F15" s="20"/>
    </row>
    <row r="16" spans="1:6" x14ac:dyDescent="0.25">
      <c r="A16" s="21"/>
      <c r="B16" s="21"/>
      <c r="C16" s="21"/>
      <c r="D16" s="21"/>
      <c r="E16" s="21"/>
      <c r="F16" s="21"/>
    </row>
    <row r="17" spans="1:6" x14ac:dyDescent="0.25">
      <c r="A17" s="81" t="s">
        <v>54</v>
      </c>
      <c r="B17" s="21"/>
      <c r="C17" s="21"/>
      <c r="D17" s="21"/>
      <c r="E17" s="21"/>
      <c r="F17" s="21"/>
    </row>
    <row r="18" spans="1:6" ht="15.75" thickBot="1" x14ac:dyDescent="0.3">
      <c r="A18" s="82"/>
      <c r="B18" s="21"/>
      <c r="C18" s="21"/>
      <c r="D18" s="21"/>
      <c r="E18" s="21"/>
      <c r="F18" s="21"/>
    </row>
    <row r="19" spans="1:6" ht="16.5" thickTop="1" thickBot="1" x14ac:dyDescent="0.3">
      <c r="A19" s="83"/>
      <c r="B19" s="84" t="s">
        <v>55</v>
      </c>
      <c r="C19" s="84"/>
      <c r="D19" s="85"/>
      <c r="E19" s="84" t="s">
        <v>56</v>
      </c>
      <c r="F19" s="84"/>
    </row>
    <row r="20" spans="1:6" ht="15.75" thickTop="1" x14ac:dyDescent="0.25">
      <c r="A20" s="21"/>
      <c r="B20" s="86" t="s">
        <v>73</v>
      </c>
      <c r="C20" s="86" t="s">
        <v>74</v>
      </c>
      <c r="D20" s="86" t="s">
        <v>75</v>
      </c>
      <c r="E20" s="87" t="s">
        <v>3</v>
      </c>
      <c r="F20" s="87" t="s">
        <v>4</v>
      </c>
    </row>
    <row r="21" spans="1:6" x14ac:dyDescent="0.25">
      <c r="A21" s="82" t="s">
        <v>20</v>
      </c>
      <c r="B21" s="88">
        <f t="shared" ref="B21:D22" si="0">B37+B45</f>
        <v>6838.9660000000003</v>
      </c>
      <c r="C21" s="88">
        <f t="shared" si="0"/>
        <v>8999.1980000000003</v>
      </c>
      <c r="D21" s="88">
        <f t="shared" si="0"/>
        <v>10044.334999999999</v>
      </c>
      <c r="E21" s="89">
        <f>(C21-B21)/B21</f>
        <v>0.31587114192408616</v>
      </c>
      <c r="F21" s="89">
        <f>(D21-C21)/C21</f>
        <v>0.11613668240214281</v>
      </c>
    </row>
    <row r="22" spans="1:6" x14ac:dyDescent="0.25">
      <c r="A22" s="82" t="s">
        <v>21</v>
      </c>
      <c r="B22" s="88">
        <f>B38+B46</f>
        <v>8739.755000000001</v>
      </c>
      <c r="C22" s="88">
        <f t="shared" si="0"/>
        <v>11553.123000000001</v>
      </c>
      <c r="D22" s="88">
        <f t="shared" si="0"/>
        <v>12402.870999999999</v>
      </c>
      <c r="E22" s="89">
        <f>(C22-B22)/B22</f>
        <v>0.32190467581757154</v>
      </c>
      <c r="F22" s="89">
        <f>(D22-C22)/C22</f>
        <v>7.3551367885549016E-2</v>
      </c>
    </row>
    <row r="23" spans="1:6" x14ac:dyDescent="0.25">
      <c r="A23" s="82"/>
      <c r="B23" s="21"/>
      <c r="C23" s="21"/>
      <c r="D23" s="21"/>
      <c r="E23" s="21"/>
      <c r="F23" s="21"/>
    </row>
    <row r="24" spans="1:6" x14ac:dyDescent="0.25">
      <c r="A24" s="82" t="s">
        <v>57</v>
      </c>
      <c r="B24" s="88">
        <f>B21-B22</f>
        <v>-1900.7890000000007</v>
      </c>
      <c r="C24" s="88">
        <f>C21-C22</f>
        <v>-2553.9250000000011</v>
      </c>
      <c r="D24" s="88">
        <f>D21-D22</f>
        <v>-2358.5360000000001</v>
      </c>
      <c r="E24" s="90"/>
      <c r="F24" s="90"/>
    </row>
    <row r="25" spans="1:6" x14ac:dyDescent="0.25">
      <c r="A25" s="82" t="s">
        <v>58</v>
      </c>
      <c r="B25" s="91">
        <f>B21/B22</f>
        <v>0.78251232443014707</v>
      </c>
      <c r="C25" s="91">
        <f>C21/C22</f>
        <v>0.77894072451232443</v>
      </c>
      <c r="D25" s="91">
        <f>D21/D22</f>
        <v>0.80983951215811245</v>
      </c>
      <c r="E25" s="90"/>
      <c r="F25" s="90"/>
    </row>
    <row r="26" spans="1:6" x14ac:dyDescent="0.25">
      <c r="A26" s="82"/>
      <c r="B26" s="21"/>
      <c r="C26" s="21"/>
      <c r="D26" s="21"/>
      <c r="E26" s="21"/>
      <c r="F26" s="21"/>
    </row>
    <row r="27" spans="1:6" x14ac:dyDescent="0.25">
      <c r="A27" s="92"/>
      <c r="B27" s="93"/>
      <c r="C27" s="93"/>
      <c r="D27" s="93"/>
      <c r="E27" s="93"/>
      <c r="F27" s="93"/>
    </row>
    <row r="28" spans="1:6" x14ac:dyDescent="0.25">
      <c r="A28" s="92"/>
      <c r="B28" s="93"/>
      <c r="C28" s="93"/>
      <c r="D28" s="93"/>
      <c r="E28" s="93"/>
      <c r="F28" s="93"/>
    </row>
    <row r="29" spans="1:6" x14ac:dyDescent="0.25">
      <c r="A29" s="82"/>
      <c r="B29" s="21"/>
      <c r="C29" s="21"/>
      <c r="D29" s="21"/>
      <c r="E29" s="21"/>
      <c r="F29" s="21"/>
    </row>
    <row r="30" spans="1:6" x14ac:dyDescent="0.25">
      <c r="A30" s="79" t="s">
        <v>59</v>
      </c>
      <c r="B30" s="20"/>
      <c r="C30" s="20"/>
      <c r="D30" s="20"/>
      <c r="E30" s="20"/>
      <c r="F30" s="20"/>
    </row>
    <row r="31" spans="1:6" ht="15.75" thickBot="1" x14ac:dyDescent="0.3">
      <c r="A31" s="82"/>
      <c r="B31" s="21"/>
      <c r="C31" s="21"/>
      <c r="D31" s="21"/>
      <c r="E31" s="21"/>
      <c r="F31" s="21"/>
    </row>
    <row r="32" spans="1:6" ht="16.5" thickTop="1" thickBot="1" x14ac:dyDescent="0.3">
      <c r="A32" s="83"/>
      <c r="B32" s="84" t="s">
        <v>55</v>
      </c>
      <c r="C32" s="84"/>
      <c r="D32" s="84"/>
      <c r="E32" s="84" t="s">
        <v>56</v>
      </c>
      <c r="F32" s="84"/>
    </row>
    <row r="33" spans="1:6" ht="15.75" thickTop="1" x14ac:dyDescent="0.25">
      <c r="A33" s="21"/>
      <c r="B33" s="86" t="s">
        <v>73</v>
      </c>
      <c r="C33" s="86" t="s">
        <v>74</v>
      </c>
      <c r="D33" s="86" t="s">
        <v>75</v>
      </c>
      <c r="E33" s="87" t="s">
        <v>3</v>
      </c>
      <c r="F33" s="87" t="s">
        <v>4</v>
      </c>
    </row>
    <row r="34" spans="1:6" x14ac:dyDescent="0.25">
      <c r="A34" s="21"/>
      <c r="C34" s="21"/>
      <c r="D34" s="21"/>
      <c r="E34" s="21"/>
      <c r="F34" s="21"/>
    </row>
    <row r="35" spans="1:6" x14ac:dyDescent="0.25">
      <c r="A35" s="81" t="s">
        <v>60</v>
      </c>
      <c r="C35" s="21"/>
      <c r="D35" s="21"/>
      <c r="E35" s="21"/>
      <c r="F35" s="21"/>
    </row>
    <row r="36" spans="1:6" x14ac:dyDescent="0.25">
      <c r="A36" s="21"/>
      <c r="C36" s="21"/>
      <c r="D36" s="21"/>
      <c r="E36" s="21"/>
      <c r="F36" s="21"/>
    </row>
    <row r="37" spans="1:6" x14ac:dyDescent="0.25">
      <c r="A37" s="82" t="s">
        <v>20</v>
      </c>
      <c r="B37" s="88">
        <v>1690.569</v>
      </c>
      <c r="C37" s="88">
        <v>3096.4750000000004</v>
      </c>
      <c r="D37" s="88">
        <v>2969.3249999999998</v>
      </c>
      <c r="E37" s="89">
        <f>(C37-B37)/B37</f>
        <v>0.83161704727816521</v>
      </c>
      <c r="F37" s="89">
        <f>(D37-C37)/C37</f>
        <v>-4.1062821434050177E-2</v>
      </c>
    </row>
    <row r="38" spans="1:6" x14ac:dyDescent="0.25">
      <c r="A38" s="82" t="s">
        <v>21</v>
      </c>
      <c r="B38" s="88">
        <v>5913.2849999999999</v>
      </c>
      <c r="C38" s="88">
        <v>7703.2590000000009</v>
      </c>
      <c r="D38" s="88">
        <v>8439.7649999999994</v>
      </c>
      <c r="E38" s="89">
        <f>(C38-B38)/B38</f>
        <v>0.3027038270605934</v>
      </c>
      <c r="F38" s="89">
        <f>(D38-C38)/C38</f>
        <v>9.5609663390520613E-2</v>
      </c>
    </row>
    <row r="39" spans="1:6" x14ac:dyDescent="0.25">
      <c r="A39" s="82"/>
      <c r="C39" s="21"/>
      <c r="D39" s="21"/>
      <c r="E39" s="21"/>
      <c r="F39" s="21"/>
    </row>
    <row r="40" spans="1:6" x14ac:dyDescent="0.25">
      <c r="A40" s="82" t="s">
        <v>57</v>
      </c>
      <c r="B40" s="88">
        <f>B37-B38</f>
        <v>-4222.7160000000003</v>
      </c>
      <c r="C40" s="88">
        <f>C37-C38</f>
        <v>-4606.7840000000006</v>
      </c>
      <c r="D40" s="88">
        <f>D37-D38</f>
        <v>-5470.44</v>
      </c>
      <c r="E40" s="94"/>
      <c r="F40" s="21"/>
    </row>
    <row r="41" spans="1:6" x14ac:dyDescent="0.25">
      <c r="A41" s="82" t="s">
        <v>58</v>
      </c>
      <c r="B41" s="91">
        <f>B37/B38</f>
        <v>0.28589337398755515</v>
      </c>
      <c r="C41" s="91">
        <f>C37/C38</f>
        <v>0.40196947811309475</v>
      </c>
      <c r="D41" s="91">
        <f>D37/D38</f>
        <v>0.35182555438451191</v>
      </c>
      <c r="E41" s="21"/>
      <c r="F41" s="21"/>
    </row>
    <row r="42" spans="1:6" x14ac:dyDescent="0.25">
      <c r="A42" s="21"/>
      <c r="C42" s="21"/>
      <c r="D42" s="21"/>
      <c r="E42" s="21"/>
      <c r="F42" s="21"/>
    </row>
    <row r="43" spans="1:6" x14ac:dyDescent="0.25">
      <c r="A43" s="81" t="s">
        <v>61</v>
      </c>
      <c r="C43" s="90"/>
      <c r="D43" s="21"/>
      <c r="E43" s="21"/>
      <c r="F43" s="21"/>
    </row>
    <row r="44" spans="1:6" x14ac:dyDescent="0.25">
      <c r="A44" s="21"/>
      <c r="C44" s="21"/>
      <c r="D44" s="21"/>
      <c r="E44" s="21"/>
      <c r="F44" s="21"/>
    </row>
    <row r="45" spans="1:6" x14ac:dyDescent="0.25">
      <c r="A45" s="82" t="s">
        <v>20</v>
      </c>
      <c r="B45" s="88">
        <v>5148.3970000000008</v>
      </c>
      <c r="C45" s="88">
        <v>5902.723</v>
      </c>
      <c r="D45" s="88">
        <v>7075.01</v>
      </c>
      <c r="E45" s="89">
        <f>(C45-B45)/B45</f>
        <v>0.14651667305376781</v>
      </c>
      <c r="F45" s="89">
        <f>(D45-C45)/C45</f>
        <v>0.1986010524295313</v>
      </c>
    </row>
    <row r="46" spans="1:6" x14ac:dyDescent="0.25">
      <c r="A46" s="82" t="s">
        <v>21</v>
      </c>
      <c r="B46" s="88">
        <v>2826.4700000000003</v>
      </c>
      <c r="C46" s="88">
        <v>3849.864</v>
      </c>
      <c r="D46" s="88">
        <v>3963.1059999999998</v>
      </c>
      <c r="E46" s="89">
        <f>(C46-B46)/B46</f>
        <v>0.36207495568677528</v>
      </c>
      <c r="F46" s="89">
        <f>(D46-C46)/C46</f>
        <v>2.94145455527779E-2</v>
      </c>
    </row>
    <row r="47" spans="1:6" x14ac:dyDescent="0.25">
      <c r="A47" s="82"/>
      <c r="B47" s="95"/>
      <c r="C47" s="21"/>
      <c r="D47" s="21"/>
      <c r="E47" s="21"/>
      <c r="F47" s="21"/>
    </row>
    <row r="48" spans="1:6" x14ac:dyDescent="0.25">
      <c r="A48" s="82" t="s">
        <v>57</v>
      </c>
      <c r="B48" s="88">
        <f>B45-B46</f>
        <v>2321.9270000000006</v>
      </c>
      <c r="C48" s="88">
        <f>C45-C46</f>
        <v>2052.8589999999999</v>
      </c>
      <c r="D48" s="88">
        <f>D45-D46</f>
        <v>3111.9040000000005</v>
      </c>
      <c r="E48" s="21"/>
      <c r="F48" s="21"/>
    </row>
    <row r="49" spans="1:6" x14ac:dyDescent="0.25">
      <c r="A49" s="82" t="s">
        <v>58</v>
      </c>
      <c r="B49" s="91">
        <f>B45/B46</f>
        <v>1.8214935944835786</v>
      </c>
      <c r="C49" s="91">
        <f>C45/C46</f>
        <v>1.5332289660102278</v>
      </c>
      <c r="D49" s="91">
        <f>D45/D46</f>
        <v>1.7852184624887653</v>
      </c>
      <c r="E49" s="21"/>
      <c r="F49" s="21"/>
    </row>
    <row r="50" spans="1:6" x14ac:dyDescent="0.25">
      <c r="A50" s="21"/>
      <c r="C50" s="21"/>
      <c r="D50" s="21"/>
      <c r="E50" s="21"/>
      <c r="F50" s="21"/>
    </row>
    <row r="51" spans="1:6" x14ac:dyDescent="0.25">
      <c r="A51" s="21"/>
      <c r="B51" s="90"/>
      <c r="C51" s="21"/>
      <c r="D51" s="21"/>
      <c r="E51" s="21"/>
      <c r="F51" s="21"/>
    </row>
    <row r="52" spans="1:6" ht="15.75" thickBot="1" x14ac:dyDescent="0.3">
      <c r="A52" s="139"/>
      <c r="B52" s="139"/>
      <c r="C52" s="139"/>
      <c r="D52" s="139"/>
      <c r="E52" s="139"/>
      <c r="F52" s="13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opLeftCell="A27" workbookViewId="0">
      <selection activeCell="B17" sqref="B17"/>
    </sheetView>
  </sheetViews>
  <sheetFormatPr baseColWidth="10" defaultColWidth="9.140625" defaultRowHeight="15" x14ac:dyDescent="0.25"/>
  <cols>
    <col min="1" max="1" width="28.85546875" customWidth="1"/>
    <col min="2" max="6" width="11.7109375" customWidth="1"/>
  </cols>
  <sheetData>
    <row r="1" spans="1:6" x14ac:dyDescent="0.25">
      <c r="A1" s="1"/>
    </row>
    <row r="2" spans="1:6" x14ac:dyDescent="0.25">
      <c r="A2" s="2"/>
      <c r="B2" s="3"/>
      <c r="C2" s="3"/>
      <c r="D2" s="3"/>
      <c r="E2" s="3"/>
      <c r="F2" s="3"/>
    </row>
    <row r="3" spans="1:6" x14ac:dyDescent="0.25">
      <c r="A3" s="2"/>
      <c r="B3" s="3"/>
      <c r="C3" s="3"/>
      <c r="D3" s="3"/>
      <c r="E3" s="3"/>
      <c r="F3" s="3"/>
    </row>
    <row r="4" spans="1:6" x14ac:dyDescent="0.25">
      <c r="A4" s="2"/>
      <c r="B4" s="3"/>
      <c r="C4" s="3"/>
      <c r="D4" s="3"/>
      <c r="E4" s="3"/>
      <c r="F4" s="3"/>
    </row>
    <row r="5" spans="1:6" x14ac:dyDescent="0.25">
      <c r="A5" s="2"/>
      <c r="B5" s="3"/>
      <c r="C5" s="3"/>
      <c r="D5" s="3"/>
      <c r="E5" s="3"/>
      <c r="F5" s="3"/>
    </row>
    <row r="6" spans="1:6" x14ac:dyDescent="0.25">
      <c r="A6" s="2"/>
      <c r="B6" s="3"/>
      <c r="C6" s="3"/>
      <c r="D6" s="3"/>
      <c r="E6" s="3"/>
      <c r="F6" s="3"/>
    </row>
    <row r="7" spans="1:6" x14ac:dyDescent="0.25">
      <c r="A7" s="2"/>
      <c r="B7" s="3"/>
      <c r="C7" s="3"/>
      <c r="D7" s="3"/>
      <c r="E7" s="3"/>
      <c r="F7" s="3"/>
    </row>
    <row r="8" spans="1:6" x14ac:dyDescent="0.25">
      <c r="A8" s="2"/>
      <c r="B8" s="3"/>
      <c r="C8" s="3"/>
      <c r="D8" s="3"/>
      <c r="E8" s="3"/>
      <c r="F8" s="3"/>
    </row>
    <row r="9" spans="1:6" x14ac:dyDescent="0.25">
      <c r="A9" s="2"/>
      <c r="B9" s="3"/>
      <c r="C9" s="3"/>
      <c r="D9" s="3"/>
      <c r="E9" s="3"/>
      <c r="F9" s="3"/>
    </row>
    <row r="10" spans="1:6" ht="18.75" x14ac:dyDescent="0.3">
      <c r="A10" s="4" t="s">
        <v>0</v>
      </c>
      <c r="B10" s="5"/>
      <c r="C10" s="5"/>
      <c r="D10" s="5"/>
      <c r="E10" s="5"/>
      <c r="F10" s="5"/>
    </row>
    <row r="11" spans="1:6" x14ac:dyDescent="0.25">
      <c r="A11" s="6"/>
      <c r="B11" s="7"/>
      <c r="C11" s="7"/>
      <c r="D11" s="7"/>
      <c r="E11" s="7"/>
      <c r="F11" s="7"/>
    </row>
    <row r="12" spans="1:6" x14ac:dyDescent="0.25">
      <c r="A12" s="96" t="s">
        <v>1</v>
      </c>
      <c r="B12" s="8" t="s">
        <v>62</v>
      </c>
      <c r="C12" s="8" t="s">
        <v>62</v>
      </c>
      <c r="D12" s="8" t="s">
        <v>62</v>
      </c>
      <c r="E12" s="144" t="s">
        <v>2</v>
      </c>
      <c r="F12" s="144"/>
    </row>
    <row r="13" spans="1:6" x14ac:dyDescent="0.25">
      <c r="A13" s="96"/>
      <c r="B13" s="8">
        <v>2021</v>
      </c>
      <c r="C13" s="8">
        <v>2022</v>
      </c>
      <c r="D13" s="8">
        <v>2023</v>
      </c>
      <c r="E13" s="8" t="s">
        <v>3</v>
      </c>
      <c r="F13" s="8" t="s">
        <v>4</v>
      </c>
    </row>
    <row r="14" spans="1:6" x14ac:dyDescent="0.25">
      <c r="A14" s="97"/>
      <c r="B14" s="6"/>
      <c r="C14" s="6"/>
      <c r="D14" s="6"/>
      <c r="E14" s="6"/>
      <c r="F14" s="6"/>
    </row>
    <row r="15" spans="1:6" x14ac:dyDescent="0.25">
      <c r="A15" s="9" t="s">
        <v>5</v>
      </c>
      <c r="B15" s="6"/>
      <c r="C15" s="6"/>
      <c r="D15" s="6"/>
      <c r="E15" s="6"/>
      <c r="F15" s="6"/>
    </row>
    <row r="16" spans="1:6" x14ac:dyDescent="0.25">
      <c r="A16" s="9" t="s">
        <v>6</v>
      </c>
      <c r="B16" s="11">
        <v>898.79399999999998</v>
      </c>
      <c r="C16" s="11">
        <v>1113.1959999999999</v>
      </c>
      <c r="D16" s="98">
        <v>1289.933</v>
      </c>
      <c r="E16" s="12">
        <v>0.23854409352977426</v>
      </c>
      <c r="F16" s="12">
        <v>0.158765392617293</v>
      </c>
    </row>
    <row r="17" spans="1:6" x14ac:dyDescent="0.25">
      <c r="A17" s="10" t="s">
        <v>7</v>
      </c>
      <c r="B17" s="11">
        <v>894.41800000000012</v>
      </c>
      <c r="C17" s="11">
        <v>1250.6759999999999</v>
      </c>
      <c r="D17" s="98">
        <v>1288.8310000000001</v>
      </c>
      <c r="E17" s="12">
        <v>0.39831264576517889</v>
      </c>
      <c r="F17" s="12">
        <v>3.0507501543165619E-2</v>
      </c>
    </row>
    <row r="18" spans="1:6" x14ac:dyDescent="0.25">
      <c r="A18" s="10"/>
      <c r="B18" s="6"/>
      <c r="C18" s="6"/>
      <c r="D18" s="6"/>
      <c r="E18" s="6"/>
      <c r="F18" s="6"/>
    </row>
    <row r="19" spans="1:6" x14ac:dyDescent="0.25">
      <c r="A19" s="9" t="s">
        <v>8</v>
      </c>
      <c r="B19" s="11">
        <v>4.3759999999998627</v>
      </c>
      <c r="C19" s="11">
        <v>-137.48000000000002</v>
      </c>
      <c r="D19" s="11">
        <v>1.1019999999998618</v>
      </c>
      <c r="E19" s="6"/>
      <c r="F19" s="6"/>
    </row>
    <row r="20" spans="1:6" x14ac:dyDescent="0.25">
      <c r="A20" s="10" t="s">
        <v>9</v>
      </c>
      <c r="B20" s="12">
        <v>1.0048925670100555</v>
      </c>
      <c r="C20" s="12">
        <v>0.89007544719815523</v>
      </c>
      <c r="D20" s="12">
        <v>1.0008550384030179</v>
      </c>
      <c r="E20" s="6"/>
      <c r="F20" s="6"/>
    </row>
    <row r="21" spans="1:6" x14ac:dyDescent="0.25">
      <c r="A21" s="10"/>
      <c r="B21" s="6"/>
      <c r="C21" s="6"/>
      <c r="D21" s="6"/>
      <c r="E21" s="6"/>
      <c r="F21" s="6"/>
    </row>
    <row r="22" spans="1:6" x14ac:dyDescent="0.25">
      <c r="A22" s="9" t="s">
        <v>10</v>
      </c>
      <c r="B22" s="6"/>
      <c r="C22" s="6"/>
      <c r="D22" s="6"/>
      <c r="E22" s="6"/>
      <c r="F22" s="6"/>
    </row>
    <row r="23" spans="1:6" x14ac:dyDescent="0.25">
      <c r="A23" s="9" t="s">
        <v>6</v>
      </c>
      <c r="B23" s="11">
        <v>2186.1980000000003</v>
      </c>
      <c r="C23" s="11">
        <v>2979.2190000000001</v>
      </c>
      <c r="D23" s="98">
        <v>3439.933</v>
      </c>
      <c r="E23" s="12">
        <v>0.36273978843636284</v>
      </c>
      <c r="F23" s="12">
        <v>0.15464254222331422</v>
      </c>
    </row>
    <row r="24" spans="1:6" x14ac:dyDescent="0.25">
      <c r="A24" s="10" t="s">
        <v>7</v>
      </c>
      <c r="B24" s="11">
        <v>3009.4589999999998</v>
      </c>
      <c r="C24" s="11">
        <v>4373.24</v>
      </c>
      <c r="D24" s="98">
        <v>4410.4960000000001</v>
      </c>
      <c r="E24" s="12">
        <v>0.45316483793266499</v>
      </c>
      <c r="F24" s="12">
        <v>8.519084248749283E-3</v>
      </c>
    </row>
    <row r="25" spans="1:6" x14ac:dyDescent="0.25">
      <c r="A25" s="10"/>
      <c r="B25" s="6"/>
      <c r="C25" s="6"/>
      <c r="D25" s="6"/>
      <c r="E25" s="6"/>
      <c r="F25" s="6"/>
    </row>
    <row r="26" spans="1:6" x14ac:dyDescent="0.25">
      <c r="A26" s="10" t="s">
        <v>8</v>
      </c>
      <c r="B26" s="11">
        <v>-823.26099999999951</v>
      </c>
      <c r="C26" s="11">
        <v>-1394.0209999999997</v>
      </c>
      <c r="D26" s="11">
        <v>-970.5630000000001</v>
      </c>
      <c r="E26" s="6"/>
      <c r="F26" s="6"/>
    </row>
    <row r="27" spans="1:6" x14ac:dyDescent="0.25">
      <c r="A27" s="10" t="s">
        <v>9</v>
      </c>
      <c r="B27" s="12">
        <v>0.72644219442763647</v>
      </c>
      <c r="C27" s="12">
        <v>0.68123839533160768</v>
      </c>
      <c r="D27" s="12">
        <v>0.77994243731317292</v>
      </c>
      <c r="E27" s="6"/>
      <c r="F27" s="6"/>
    </row>
    <row r="28" spans="1:6" x14ac:dyDescent="0.25">
      <c r="A28" s="10"/>
      <c r="B28" s="6"/>
      <c r="C28" s="6"/>
      <c r="D28" s="6"/>
      <c r="E28" s="6"/>
      <c r="F28" s="6"/>
    </row>
    <row r="29" spans="1:6" x14ac:dyDescent="0.25">
      <c r="A29" s="9" t="s">
        <v>11</v>
      </c>
      <c r="B29" s="6"/>
      <c r="C29" s="6"/>
      <c r="D29" s="6"/>
      <c r="E29" s="6"/>
      <c r="F29" s="6"/>
    </row>
    <row r="30" spans="1:6" x14ac:dyDescent="0.25">
      <c r="A30" s="9" t="s">
        <v>6</v>
      </c>
      <c r="B30" s="11">
        <v>1329.432</v>
      </c>
      <c r="C30" s="11">
        <v>1481.3139999999999</v>
      </c>
      <c r="D30" s="98">
        <v>1739.261</v>
      </c>
      <c r="E30" s="12">
        <v>0.11424578316153051</v>
      </c>
      <c r="F30" s="12">
        <v>0.1741339108386204</v>
      </c>
    </row>
    <row r="31" spans="1:6" x14ac:dyDescent="0.25">
      <c r="A31" s="10" t="s">
        <v>7</v>
      </c>
      <c r="B31" s="11">
        <v>1641.3989999999999</v>
      </c>
      <c r="C31" s="11">
        <v>1845.6590000000001</v>
      </c>
      <c r="D31" s="98">
        <v>1919.9110000000001</v>
      </c>
      <c r="E31" s="12">
        <v>0.12444262485842883</v>
      </c>
      <c r="F31" s="12">
        <v>4.0230616814915403E-2</v>
      </c>
    </row>
    <row r="32" spans="1:6" x14ac:dyDescent="0.25">
      <c r="A32" s="10"/>
      <c r="B32" s="6"/>
      <c r="C32" s="6"/>
      <c r="D32" s="6"/>
      <c r="E32" s="6"/>
      <c r="F32" s="6"/>
    </row>
    <row r="33" spans="1:6" x14ac:dyDescent="0.25">
      <c r="A33" s="10" t="s">
        <v>8</v>
      </c>
      <c r="B33" s="11">
        <v>-311.96699999999987</v>
      </c>
      <c r="C33" s="11">
        <v>-364.34500000000025</v>
      </c>
      <c r="D33" s="11">
        <v>-180.65000000000009</v>
      </c>
      <c r="E33" s="6"/>
      <c r="F33" s="6"/>
    </row>
    <row r="34" spans="1:6" x14ac:dyDescent="0.25">
      <c r="A34" s="10" t="s">
        <v>9</v>
      </c>
      <c r="B34" s="12">
        <v>0.80993835136977665</v>
      </c>
      <c r="C34" s="12">
        <v>0.80259354517817205</v>
      </c>
      <c r="D34" s="12">
        <v>0.90590709673521319</v>
      </c>
      <c r="E34" s="6"/>
      <c r="F34" s="6"/>
    </row>
    <row r="35" spans="1:6" x14ac:dyDescent="0.25">
      <c r="A35" s="10"/>
      <c r="B35" s="6"/>
      <c r="C35" s="6"/>
      <c r="D35" s="6"/>
      <c r="E35" s="6"/>
      <c r="F35" s="6"/>
    </row>
    <row r="36" spans="1:6" x14ac:dyDescent="0.25">
      <c r="A36" s="9" t="s">
        <v>12</v>
      </c>
      <c r="B36" s="6"/>
      <c r="C36" s="6"/>
      <c r="D36" s="6"/>
      <c r="E36" s="6"/>
      <c r="F36" s="6"/>
    </row>
    <row r="37" spans="1:6" x14ac:dyDescent="0.25">
      <c r="A37" s="9" t="s">
        <v>6</v>
      </c>
      <c r="B37" s="11">
        <v>2226.06</v>
      </c>
      <c r="C37" s="11">
        <v>2593.85</v>
      </c>
      <c r="D37" s="98">
        <v>3099.1750000000002</v>
      </c>
      <c r="E37" s="12">
        <v>0.1652201647754328</v>
      </c>
      <c r="F37" s="12">
        <v>0.19481658538465998</v>
      </c>
    </row>
    <row r="38" spans="1:6" x14ac:dyDescent="0.25">
      <c r="A38" s="10" t="s">
        <v>7</v>
      </c>
      <c r="B38" s="11">
        <v>2127.5079999999998</v>
      </c>
      <c r="C38" s="11">
        <v>2472.6410000000001</v>
      </c>
      <c r="D38" s="98">
        <v>2614.174</v>
      </c>
      <c r="E38" s="12">
        <v>0.162224066842522</v>
      </c>
      <c r="F38" s="12">
        <v>5.7239607367183469E-2</v>
      </c>
    </row>
    <row r="39" spans="1:6" x14ac:dyDescent="0.25">
      <c r="A39" s="10"/>
      <c r="B39" s="6"/>
      <c r="C39" s="6"/>
      <c r="D39" s="6"/>
      <c r="E39" s="6"/>
      <c r="F39" s="6"/>
    </row>
    <row r="40" spans="1:6" x14ac:dyDescent="0.25">
      <c r="A40" s="10" t="s">
        <v>8</v>
      </c>
      <c r="B40" s="11">
        <v>98.552000000000135</v>
      </c>
      <c r="C40" s="11">
        <v>121.20899999999983</v>
      </c>
      <c r="D40" s="11">
        <v>485.0010000000002</v>
      </c>
      <c r="E40" s="6"/>
      <c r="F40" s="6"/>
    </row>
    <row r="41" spans="1:6" x14ac:dyDescent="0.25">
      <c r="A41" s="10" t="s">
        <v>9</v>
      </c>
      <c r="B41" s="12">
        <v>1.0463227400319999</v>
      </c>
      <c r="C41" s="12">
        <v>1.0490200558835674</v>
      </c>
      <c r="D41" s="12">
        <v>1.1855274361997328</v>
      </c>
      <c r="E41" s="6"/>
      <c r="F41" s="6"/>
    </row>
    <row r="42" spans="1:6" x14ac:dyDescent="0.25">
      <c r="A42" s="10"/>
      <c r="B42" s="6"/>
      <c r="C42" s="6"/>
      <c r="D42" s="6"/>
      <c r="E42" s="6"/>
      <c r="F42" s="6"/>
    </row>
    <row r="43" spans="1:6" x14ac:dyDescent="0.25">
      <c r="A43" s="9" t="s">
        <v>13</v>
      </c>
      <c r="B43" s="6"/>
      <c r="C43" s="6"/>
      <c r="D43" s="6"/>
      <c r="E43" s="6"/>
      <c r="F43" s="6"/>
    </row>
    <row r="44" spans="1:6" x14ac:dyDescent="0.25">
      <c r="A44" s="9" t="s">
        <v>6</v>
      </c>
      <c r="B44" s="11">
        <v>198.47900000000001</v>
      </c>
      <c r="C44" s="11">
        <v>831.61599999999999</v>
      </c>
      <c r="D44" s="98">
        <v>476.029</v>
      </c>
      <c r="E44" s="12">
        <v>3.1899445281364773</v>
      </c>
      <c r="F44" s="12">
        <v>-0.4275855683392335</v>
      </c>
    </row>
    <row r="45" spans="1:6" x14ac:dyDescent="0.25">
      <c r="A45" s="10" t="s">
        <v>7</v>
      </c>
      <c r="B45" s="11">
        <v>1066.9670000000001</v>
      </c>
      <c r="C45" s="11">
        <v>1610.903</v>
      </c>
      <c r="D45" s="98">
        <v>2169.4560000000001</v>
      </c>
      <c r="E45" s="12">
        <v>0.50979646043410887</v>
      </c>
      <c r="F45" s="12">
        <v>0.34673285728563424</v>
      </c>
    </row>
    <row r="46" spans="1:6" x14ac:dyDescent="0.25">
      <c r="A46" s="10"/>
      <c r="B46" s="6"/>
      <c r="C46" s="6"/>
      <c r="D46" s="6"/>
      <c r="E46" s="6"/>
      <c r="F46" s="6"/>
    </row>
    <row r="47" spans="1:6" x14ac:dyDescent="0.25">
      <c r="A47" s="10" t="s">
        <v>8</v>
      </c>
      <c r="B47" s="11">
        <v>-868.48800000000006</v>
      </c>
      <c r="C47" s="11">
        <v>-779.28700000000003</v>
      </c>
      <c r="D47" s="11">
        <v>-1693.4270000000001</v>
      </c>
      <c r="E47" s="6"/>
      <c r="F47" s="6"/>
    </row>
    <row r="48" spans="1:6" x14ac:dyDescent="0.25">
      <c r="A48" s="10" t="s">
        <v>9</v>
      </c>
      <c r="B48" s="12">
        <v>0.18602168576910064</v>
      </c>
      <c r="C48" s="12">
        <v>0.51624213251822115</v>
      </c>
      <c r="D48" s="12">
        <v>0.2194232102425677</v>
      </c>
      <c r="E48" s="6"/>
      <c r="F48" s="6"/>
    </row>
    <row r="49" spans="1:12" ht="15.75" thickBot="1" x14ac:dyDescent="0.3">
      <c r="A49" s="99"/>
      <c r="B49" s="6"/>
      <c r="C49" s="6"/>
      <c r="D49" s="6"/>
      <c r="E49" s="100"/>
      <c r="F49" s="101"/>
    </row>
    <row r="50" spans="1:12" x14ac:dyDescent="0.25">
      <c r="A50" s="9" t="s">
        <v>14</v>
      </c>
      <c r="B50" s="13">
        <v>6838.9630000000006</v>
      </c>
      <c r="C50" s="13">
        <v>8999.1949999999997</v>
      </c>
      <c r="D50" s="13">
        <v>10044.331</v>
      </c>
      <c r="E50" s="15">
        <v>0.31587128048506752</v>
      </c>
      <c r="F50" s="15">
        <v>0.1161366099967831</v>
      </c>
      <c r="H50" s="142"/>
      <c r="I50" s="142"/>
      <c r="J50" s="142"/>
      <c r="K50" s="142"/>
      <c r="L50" s="142"/>
    </row>
    <row r="51" spans="1:12" x14ac:dyDescent="0.25">
      <c r="A51" s="9" t="s">
        <v>15</v>
      </c>
      <c r="B51" s="14">
        <v>8739.7510000000002</v>
      </c>
      <c r="C51" s="14">
        <v>11553.118999999999</v>
      </c>
      <c r="D51" s="14">
        <v>12402.868</v>
      </c>
      <c r="E51" s="15">
        <v>0.32190482314656316</v>
      </c>
      <c r="F51" s="15">
        <v>7.3551479907720305E-2</v>
      </c>
      <c r="H51" s="143"/>
      <c r="I51" s="143"/>
      <c r="J51" s="143"/>
      <c r="K51" s="143"/>
      <c r="L51" s="143"/>
    </row>
    <row r="52" spans="1:12" x14ac:dyDescent="0.25">
      <c r="A52" s="9"/>
      <c r="B52" s="6"/>
      <c r="C52" s="6"/>
      <c r="D52" s="6"/>
      <c r="E52" s="102"/>
      <c r="F52" s="102"/>
    </row>
    <row r="53" spans="1:12" x14ac:dyDescent="0.25">
      <c r="A53" s="9" t="s">
        <v>16</v>
      </c>
      <c r="B53" s="14">
        <v>-1900.7879999999996</v>
      </c>
      <c r="C53" s="14">
        <v>-2553.9239999999991</v>
      </c>
      <c r="D53" s="14">
        <v>-2358.5370000000003</v>
      </c>
      <c r="E53" s="15">
        <v>0.34361328038687095</v>
      </c>
      <c r="F53" s="15">
        <v>-7.6504625822850988E-2</v>
      </c>
    </row>
    <row r="54" spans="1:12" ht="15.75" thickBot="1" x14ac:dyDescent="0.3">
      <c r="A54" s="16" t="s">
        <v>17</v>
      </c>
      <c r="B54" s="17">
        <v>0.78251233931035336</v>
      </c>
      <c r="C54" s="17">
        <v>0.77894073453238044</v>
      </c>
      <c r="D54" s="17">
        <v>0.80983938553566803</v>
      </c>
      <c r="E54" s="103"/>
      <c r="F54" s="103"/>
    </row>
    <row r="57" spans="1:12" x14ac:dyDescent="0.25">
      <c r="B57" s="27"/>
      <c r="C57" s="111"/>
    </row>
  </sheetData>
  <mergeCells count="1">
    <mergeCell ref="E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557D-566D-40B4-9015-A87A2F317EB7}">
  <dimension ref="A6:K69"/>
  <sheetViews>
    <sheetView topLeftCell="A33" workbookViewId="0">
      <selection activeCell="A12" sqref="A12"/>
    </sheetView>
  </sheetViews>
  <sheetFormatPr baseColWidth="10" defaultRowHeight="15" x14ac:dyDescent="0.25"/>
  <cols>
    <col min="1" max="1" width="31" customWidth="1"/>
    <col min="2" max="11" width="10.5703125" customWidth="1"/>
  </cols>
  <sheetData>
    <row r="6" spans="1:11" ht="17.25" customHeight="1" x14ac:dyDescent="0.25">
      <c r="A6" s="21"/>
      <c r="B6" s="21"/>
      <c r="C6" s="21" t="s">
        <v>36</v>
      </c>
      <c r="D6" s="21"/>
      <c r="G6" s="21"/>
      <c r="H6" s="21"/>
      <c r="I6" s="21"/>
      <c r="J6" s="21"/>
    </row>
    <row r="7" spans="1:1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1" ht="15.75" x14ac:dyDescent="0.25">
      <c r="A8" s="148" t="s">
        <v>39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</row>
    <row r="9" spans="1:11" ht="21" customHeight="1" x14ac:dyDescent="0.25">
      <c r="B9" s="51"/>
      <c r="C9" s="51"/>
      <c r="D9" s="51"/>
      <c r="G9" s="51"/>
      <c r="H9" s="51"/>
      <c r="I9" s="51"/>
      <c r="J9" s="51"/>
    </row>
    <row r="10" spans="1:11" ht="15.75" x14ac:dyDescent="0.25">
      <c r="A10" s="149" t="s">
        <v>63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</row>
    <row r="11" spans="1:11" ht="15.75" thickBot="1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</row>
    <row r="12" spans="1:11" ht="15.75" thickBot="1" x14ac:dyDescent="0.3">
      <c r="A12" s="52" t="s">
        <v>19</v>
      </c>
      <c r="B12" s="150" t="s">
        <v>64</v>
      </c>
      <c r="C12" s="151"/>
      <c r="D12" s="151"/>
      <c r="E12" s="151"/>
      <c r="F12" s="152"/>
      <c r="G12" s="150" t="s">
        <v>21</v>
      </c>
      <c r="H12" s="151"/>
      <c r="I12" s="151"/>
      <c r="J12" s="151"/>
      <c r="K12" s="152"/>
    </row>
    <row r="13" spans="1:11" ht="15.75" thickBot="1" x14ac:dyDescent="0.3">
      <c r="A13" s="53"/>
      <c r="B13" s="145" t="s">
        <v>22</v>
      </c>
      <c r="C13" s="146"/>
      <c r="D13" s="146"/>
      <c r="E13" s="146" t="s">
        <v>40</v>
      </c>
      <c r="F13" s="147"/>
      <c r="G13" s="145" t="s">
        <v>22</v>
      </c>
      <c r="H13" s="146"/>
      <c r="I13" s="146"/>
      <c r="J13" s="146" t="s">
        <v>40</v>
      </c>
      <c r="K13" s="147"/>
    </row>
    <row r="14" spans="1:11" ht="15.75" thickBot="1" x14ac:dyDescent="0.3">
      <c r="A14" s="54"/>
      <c r="B14" s="104" t="s">
        <v>65</v>
      </c>
      <c r="C14" s="104" t="s">
        <v>66</v>
      </c>
      <c r="D14" s="104" t="s">
        <v>67</v>
      </c>
      <c r="E14" s="55" t="s">
        <v>3</v>
      </c>
      <c r="F14" s="55" t="s">
        <v>4</v>
      </c>
      <c r="G14" s="104" t="s">
        <v>65</v>
      </c>
      <c r="H14" s="104" t="s">
        <v>66</v>
      </c>
      <c r="I14" s="104" t="s">
        <v>67</v>
      </c>
      <c r="J14" s="55" t="s">
        <v>3</v>
      </c>
      <c r="K14" s="55" t="s">
        <v>4</v>
      </c>
    </row>
    <row r="15" spans="1:11" x14ac:dyDescent="0.25">
      <c r="A15" s="53"/>
      <c r="B15" s="24"/>
      <c r="C15" s="24"/>
      <c r="D15" s="24"/>
      <c r="E15" s="105"/>
      <c r="F15" s="26"/>
      <c r="G15" s="24"/>
      <c r="H15" s="24"/>
      <c r="I15" s="24"/>
      <c r="J15" s="25"/>
      <c r="K15" s="106"/>
    </row>
    <row r="16" spans="1:11" x14ac:dyDescent="0.25">
      <c r="A16" s="56" t="s">
        <v>41</v>
      </c>
      <c r="B16" s="40">
        <v>986.1</v>
      </c>
      <c r="C16" s="40">
        <v>1188.6849999999999</v>
      </c>
      <c r="D16" s="40">
        <v>1391.9839999999999</v>
      </c>
      <c r="E16" s="57">
        <v>0.20544062468309493</v>
      </c>
      <c r="F16" s="58">
        <v>0.1710284894652494</v>
      </c>
      <c r="G16" s="40">
        <v>1219.6489999999999</v>
      </c>
      <c r="H16" s="40">
        <v>1651.097</v>
      </c>
      <c r="I16" s="40">
        <v>1684.7070000000001</v>
      </c>
      <c r="J16" s="57">
        <v>0.35374767658564071</v>
      </c>
      <c r="K16" s="58">
        <v>2.0356163205432588E-2</v>
      </c>
    </row>
    <row r="17" spans="1:11" x14ac:dyDescent="0.25">
      <c r="A17" s="30" t="s">
        <v>27</v>
      </c>
      <c r="B17" s="59">
        <v>787.80799999999999</v>
      </c>
      <c r="C17" s="59">
        <v>1022.019</v>
      </c>
      <c r="D17" s="107">
        <v>1198.9739999999999</v>
      </c>
      <c r="E17" s="60">
        <v>0.29729451846135102</v>
      </c>
      <c r="F17" s="61">
        <v>0.17314257367035243</v>
      </c>
      <c r="G17" s="59">
        <v>1165.501</v>
      </c>
      <c r="H17" s="59">
        <v>1510.528</v>
      </c>
      <c r="I17" s="107">
        <v>1586.8130000000001</v>
      </c>
      <c r="J17" s="60">
        <v>0.29603320803671557</v>
      </c>
      <c r="K17" s="61">
        <v>5.0502208499279777E-2</v>
      </c>
    </row>
    <row r="18" spans="1:11" x14ac:dyDescent="0.25">
      <c r="A18" s="30" t="s">
        <v>28</v>
      </c>
      <c r="B18" s="59">
        <v>198.292</v>
      </c>
      <c r="C18" s="59">
        <v>166.666</v>
      </c>
      <c r="D18" s="107">
        <v>193.01</v>
      </c>
      <c r="E18" s="60">
        <v>-0.1594920622112844</v>
      </c>
      <c r="F18" s="61">
        <v>0.15806463225852901</v>
      </c>
      <c r="G18" s="59">
        <v>54.148000000000003</v>
      </c>
      <c r="H18" s="59">
        <v>140.56899999999999</v>
      </c>
      <c r="I18" s="107">
        <v>97.894000000000005</v>
      </c>
      <c r="J18" s="60">
        <v>1.5960146265790054</v>
      </c>
      <c r="K18" s="61">
        <v>-0.30358756198023734</v>
      </c>
    </row>
    <row r="19" spans="1:11" x14ac:dyDescent="0.25">
      <c r="A19" s="30"/>
      <c r="B19" s="59"/>
      <c r="C19" s="59"/>
      <c r="D19" s="107"/>
      <c r="E19" s="60"/>
      <c r="F19" s="61"/>
      <c r="G19" s="59"/>
      <c r="H19" s="59"/>
      <c r="I19" s="107"/>
      <c r="J19" s="60"/>
      <c r="K19" s="61"/>
    </row>
    <row r="20" spans="1:11" x14ac:dyDescent="0.25">
      <c r="A20" s="56" t="s">
        <v>42</v>
      </c>
      <c r="B20" s="40">
        <v>198.47900000000001</v>
      </c>
      <c r="C20" s="40">
        <v>831.61599999999999</v>
      </c>
      <c r="D20" s="40">
        <v>476.029</v>
      </c>
      <c r="E20" s="57">
        <v>3.1899445281364773</v>
      </c>
      <c r="F20" s="58">
        <v>-0.4275855683392335</v>
      </c>
      <c r="G20" s="40">
        <v>1066.9670000000001</v>
      </c>
      <c r="H20" s="40">
        <v>1610.903</v>
      </c>
      <c r="I20" s="40">
        <v>2169.4560000000001</v>
      </c>
      <c r="J20" s="57">
        <v>0.50979646043410887</v>
      </c>
      <c r="K20" s="58">
        <v>0.34673285728563424</v>
      </c>
    </row>
    <row r="21" spans="1:11" x14ac:dyDescent="0.25">
      <c r="A21" s="30" t="s">
        <v>27</v>
      </c>
      <c r="B21" s="59">
        <v>198.47900000000001</v>
      </c>
      <c r="C21" s="59">
        <v>831.61599999999999</v>
      </c>
      <c r="D21" s="107">
        <v>476.029</v>
      </c>
      <c r="E21" s="60">
        <v>3.1899445281364773</v>
      </c>
      <c r="F21" s="108">
        <v>-0.4275855683392335</v>
      </c>
      <c r="G21" s="59">
        <v>1066.9670000000001</v>
      </c>
      <c r="H21" s="59">
        <v>1610.903</v>
      </c>
      <c r="I21" s="107">
        <v>2169.4560000000001</v>
      </c>
      <c r="J21" s="60">
        <v>0.50979646043410887</v>
      </c>
      <c r="K21" s="61">
        <v>0.34673285728563424</v>
      </c>
    </row>
    <row r="22" spans="1:11" x14ac:dyDescent="0.25">
      <c r="A22" s="30" t="s">
        <v>28</v>
      </c>
      <c r="B22" s="59">
        <v>0</v>
      </c>
      <c r="C22" s="59">
        <v>0</v>
      </c>
      <c r="D22" s="59">
        <v>0</v>
      </c>
      <c r="E22" s="60"/>
      <c r="F22" s="61"/>
      <c r="G22" s="59">
        <v>0</v>
      </c>
      <c r="H22" s="59">
        <v>0</v>
      </c>
      <c r="I22" s="59">
        <v>0</v>
      </c>
      <c r="J22" s="60"/>
      <c r="K22" s="61"/>
    </row>
    <row r="23" spans="1:11" x14ac:dyDescent="0.25">
      <c r="A23" s="30"/>
      <c r="B23" s="59"/>
      <c r="C23" s="59"/>
      <c r="D23" s="59"/>
      <c r="E23" s="60"/>
      <c r="F23" s="61"/>
      <c r="G23" s="59"/>
      <c r="H23" s="59"/>
      <c r="I23" s="59"/>
      <c r="J23" s="60"/>
      <c r="K23" s="61"/>
    </row>
    <row r="24" spans="1:11" x14ac:dyDescent="0.25">
      <c r="A24" s="56" t="s">
        <v>43</v>
      </c>
      <c r="B24" s="40">
        <v>152.346</v>
      </c>
      <c r="C24" s="40">
        <v>633.42899999999997</v>
      </c>
      <c r="D24" s="40">
        <v>482.32099999999997</v>
      </c>
      <c r="E24" s="57">
        <v>3.1578315151037768</v>
      </c>
      <c r="F24" s="58">
        <v>-0.23855554450459326</v>
      </c>
      <c r="G24" s="40">
        <v>137.70400000000001</v>
      </c>
      <c r="H24" s="40">
        <v>216.81299999999999</v>
      </c>
      <c r="I24" s="40">
        <v>284.16799999999995</v>
      </c>
      <c r="J24" s="57">
        <v>0.5744858537152151</v>
      </c>
      <c r="K24" s="58">
        <v>0.31065941617891901</v>
      </c>
    </row>
    <row r="25" spans="1:11" x14ac:dyDescent="0.25">
      <c r="A25" s="30" t="s">
        <v>27</v>
      </c>
      <c r="B25" s="59">
        <v>152.346</v>
      </c>
      <c r="C25" s="59">
        <v>633.42899999999997</v>
      </c>
      <c r="D25" s="107">
        <v>482.32099999999997</v>
      </c>
      <c r="E25" s="60">
        <v>3.1578315151037768</v>
      </c>
      <c r="F25" s="61">
        <v>-0.23855554450459326</v>
      </c>
      <c r="G25" s="59">
        <v>137.70400000000001</v>
      </c>
      <c r="H25" s="59">
        <v>216.81299999999999</v>
      </c>
      <c r="I25" s="107">
        <v>284.16799999999995</v>
      </c>
      <c r="J25" s="60">
        <v>0.5744858537152151</v>
      </c>
      <c r="K25" s="61">
        <v>0.31065941617891901</v>
      </c>
    </row>
    <row r="26" spans="1:11" x14ac:dyDescent="0.25">
      <c r="A26" s="30" t="s">
        <v>28</v>
      </c>
      <c r="B26" s="59">
        <v>0</v>
      </c>
      <c r="C26" s="59">
        <v>0</v>
      </c>
      <c r="D26" s="59">
        <v>0</v>
      </c>
      <c r="E26" s="60"/>
      <c r="F26" s="61"/>
      <c r="G26" s="59">
        <v>0</v>
      </c>
      <c r="H26" s="59">
        <v>0</v>
      </c>
      <c r="I26" s="59">
        <v>0</v>
      </c>
      <c r="J26" s="60"/>
      <c r="K26" s="61"/>
    </row>
    <row r="27" spans="1:11" x14ac:dyDescent="0.25">
      <c r="A27" s="30"/>
      <c r="B27" s="59"/>
      <c r="C27" s="59"/>
      <c r="D27" s="59"/>
      <c r="E27" s="60"/>
      <c r="F27" s="61"/>
      <c r="G27" s="59"/>
      <c r="H27" s="59"/>
      <c r="I27" s="59"/>
      <c r="J27" s="60"/>
      <c r="K27" s="61"/>
    </row>
    <row r="28" spans="1:11" x14ac:dyDescent="0.25">
      <c r="A28" s="56" t="s">
        <v>44</v>
      </c>
      <c r="B28" s="40">
        <v>1492.3580000000002</v>
      </c>
      <c r="C28" s="40">
        <v>1769.5749999999998</v>
      </c>
      <c r="D28" s="40">
        <v>2085.0810000000001</v>
      </c>
      <c r="E28" s="57">
        <v>0.18575770693091043</v>
      </c>
      <c r="F28" s="58">
        <v>0.1782947882966251</v>
      </c>
      <c r="G28" s="40">
        <v>951.52500000000009</v>
      </c>
      <c r="H28" s="40">
        <v>1268.307</v>
      </c>
      <c r="I28" s="40">
        <v>1313.5639999999999</v>
      </c>
      <c r="J28" s="57">
        <v>0.3329203121305272</v>
      </c>
      <c r="K28" s="58">
        <v>3.5683001039968895E-2</v>
      </c>
    </row>
    <row r="29" spans="1:11" x14ac:dyDescent="0.25">
      <c r="A29" s="30" t="s">
        <v>27</v>
      </c>
      <c r="B29" s="31">
        <v>39.725999999999999</v>
      </c>
      <c r="C29" s="31">
        <v>40.629999999999995</v>
      </c>
      <c r="D29" s="31">
        <v>76.801000000000002</v>
      </c>
      <c r="E29" s="60">
        <v>2.2755877762674227E-2</v>
      </c>
      <c r="F29" s="61">
        <v>0.89025350726064512</v>
      </c>
      <c r="G29" s="31">
        <v>209.45400000000001</v>
      </c>
      <c r="H29" s="31">
        <v>226.84800000000001</v>
      </c>
      <c r="I29" s="31">
        <v>224.39699999999999</v>
      </c>
      <c r="J29" s="60">
        <v>8.3044487095018493E-2</v>
      </c>
      <c r="K29" s="61">
        <v>-1.0804591620821086E-2</v>
      </c>
    </row>
    <row r="30" spans="1:11" x14ac:dyDescent="0.25">
      <c r="A30" s="30" t="s">
        <v>28</v>
      </c>
      <c r="B30" s="31">
        <v>1452.6320000000001</v>
      </c>
      <c r="C30" s="31">
        <v>1728.9449999999999</v>
      </c>
      <c r="D30" s="31">
        <v>2008.28</v>
      </c>
      <c r="E30" s="60">
        <v>0.19021541587958951</v>
      </c>
      <c r="F30" s="61">
        <v>0.16156384384697028</v>
      </c>
      <c r="G30" s="31">
        <v>742.07100000000003</v>
      </c>
      <c r="H30" s="31">
        <v>1041.4590000000001</v>
      </c>
      <c r="I30" s="31">
        <v>1089.1669999999999</v>
      </c>
      <c r="J30" s="60">
        <v>0.40344926563630706</v>
      </c>
      <c r="K30" s="61">
        <v>4.5808812444848863E-2</v>
      </c>
    </row>
    <row r="31" spans="1:11" x14ac:dyDescent="0.25">
      <c r="A31" s="30"/>
      <c r="B31" s="31"/>
      <c r="C31" s="31"/>
      <c r="D31" s="31"/>
      <c r="E31" s="60"/>
      <c r="F31" s="61"/>
      <c r="G31" s="31"/>
      <c r="H31" s="31"/>
      <c r="I31" s="31"/>
      <c r="J31" s="60"/>
      <c r="K31" s="61"/>
    </row>
    <row r="32" spans="1:11" x14ac:dyDescent="0.25">
      <c r="A32" s="56" t="s">
        <v>45</v>
      </c>
      <c r="B32" s="40">
        <v>1261.1320000000001</v>
      </c>
      <c r="C32" s="40">
        <v>1455.4159999999999</v>
      </c>
      <c r="D32" s="40">
        <v>1700.191</v>
      </c>
      <c r="E32" s="57">
        <v>0.15405524560474229</v>
      </c>
      <c r="F32" s="58">
        <v>0.16818215547994533</v>
      </c>
      <c r="G32" s="40">
        <v>814.08699999999999</v>
      </c>
      <c r="H32" s="40">
        <v>1083.691</v>
      </c>
      <c r="I32" s="40">
        <v>1115.8630000000001</v>
      </c>
      <c r="J32" s="57">
        <v>0.33117344952075151</v>
      </c>
      <c r="K32" s="58">
        <v>2.9687429350248387E-2</v>
      </c>
    </row>
    <row r="33" spans="1:11" x14ac:dyDescent="0.25">
      <c r="A33" s="30" t="s">
        <v>27</v>
      </c>
      <c r="B33" s="59">
        <v>34.485999999999997</v>
      </c>
      <c r="C33" s="59">
        <v>34.896999999999998</v>
      </c>
      <c r="D33" s="107">
        <v>64.900000000000006</v>
      </c>
      <c r="E33" s="60">
        <v>1.1917879719306426E-2</v>
      </c>
      <c r="F33" s="61">
        <v>0.85975871851448571</v>
      </c>
      <c r="G33" s="59">
        <v>178.27600000000001</v>
      </c>
      <c r="H33" s="59">
        <v>189.44300000000001</v>
      </c>
      <c r="I33" s="107">
        <v>185.27500000000001</v>
      </c>
      <c r="J33" s="60">
        <v>6.2638829679822303E-2</v>
      </c>
      <c r="K33" s="61">
        <v>-2.2001340772686277E-2</v>
      </c>
    </row>
    <row r="34" spans="1:11" x14ac:dyDescent="0.25">
      <c r="A34" s="30" t="s">
        <v>28</v>
      </c>
      <c r="B34" s="59">
        <v>1226.646</v>
      </c>
      <c r="C34" s="59">
        <v>1420.519</v>
      </c>
      <c r="D34" s="107">
        <v>1635.2909999999999</v>
      </c>
      <c r="E34" s="60">
        <v>0.15805130412523258</v>
      </c>
      <c r="F34" s="61">
        <v>0.15119262748333526</v>
      </c>
      <c r="G34" s="59">
        <v>635.81100000000004</v>
      </c>
      <c r="H34" s="59">
        <v>894.24800000000005</v>
      </c>
      <c r="I34" s="107">
        <v>930.58799999999997</v>
      </c>
      <c r="J34" s="60">
        <v>0.40646827437713406</v>
      </c>
      <c r="K34" s="61">
        <v>4.0637496533400035E-2</v>
      </c>
    </row>
    <row r="35" spans="1:11" x14ac:dyDescent="0.25">
      <c r="A35" s="30"/>
      <c r="B35" s="59"/>
      <c r="C35" s="59"/>
      <c r="D35" s="107"/>
      <c r="E35" s="60"/>
      <c r="F35" s="61"/>
      <c r="G35" s="59"/>
      <c r="H35" s="59"/>
      <c r="I35" s="107"/>
      <c r="J35" s="60"/>
      <c r="K35" s="61"/>
    </row>
    <row r="36" spans="1:11" x14ac:dyDescent="0.25">
      <c r="A36" s="56" t="s">
        <v>46</v>
      </c>
      <c r="B36" s="40">
        <v>231.226</v>
      </c>
      <c r="C36" s="40">
        <v>314.15899999999999</v>
      </c>
      <c r="D36" s="40">
        <v>384.89</v>
      </c>
      <c r="E36" s="57">
        <v>0.35866641294664092</v>
      </c>
      <c r="F36" s="58">
        <v>0.22514395576762083</v>
      </c>
      <c r="G36" s="40">
        <v>137.43800000000002</v>
      </c>
      <c r="H36" s="40">
        <v>184.61600000000001</v>
      </c>
      <c r="I36" s="40">
        <v>197.70100000000002</v>
      </c>
      <c r="J36" s="57">
        <v>0.34326750971347075</v>
      </c>
      <c r="K36" s="58">
        <v>7.0876847077176452E-2</v>
      </c>
    </row>
    <row r="37" spans="1:11" x14ac:dyDescent="0.25">
      <c r="A37" s="30" t="s">
        <v>27</v>
      </c>
      <c r="B37" s="59">
        <v>5.24</v>
      </c>
      <c r="C37" s="59">
        <v>5.7329999999999997</v>
      </c>
      <c r="D37" s="107">
        <v>11.901</v>
      </c>
      <c r="E37" s="60">
        <v>9.4083969465648745E-2</v>
      </c>
      <c r="F37" s="61">
        <v>1.075876504447933</v>
      </c>
      <c r="G37" s="59">
        <v>31.178000000000001</v>
      </c>
      <c r="H37" s="59">
        <v>37.405000000000001</v>
      </c>
      <c r="I37" s="107">
        <v>39.122</v>
      </c>
      <c r="J37" s="60">
        <v>0.19972416447495028</v>
      </c>
      <c r="K37" s="61">
        <v>4.5902954150514604E-2</v>
      </c>
    </row>
    <row r="38" spans="1:11" x14ac:dyDescent="0.25">
      <c r="A38" s="30" t="s">
        <v>28</v>
      </c>
      <c r="B38" s="59">
        <v>225.98599999999999</v>
      </c>
      <c r="C38" s="59">
        <v>308.42599999999999</v>
      </c>
      <c r="D38" s="107">
        <v>372.98899999999998</v>
      </c>
      <c r="E38" s="60">
        <v>0.36480135937624453</v>
      </c>
      <c r="F38" s="61">
        <v>0.20933060118148272</v>
      </c>
      <c r="G38" s="59">
        <v>106.26</v>
      </c>
      <c r="H38" s="59">
        <v>147.21100000000001</v>
      </c>
      <c r="I38" s="107">
        <v>158.57900000000001</v>
      </c>
      <c r="J38" s="60">
        <v>0.3853849049501224</v>
      </c>
      <c r="K38" s="61">
        <v>7.7222490167174973E-2</v>
      </c>
    </row>
    <row r="39" spans="1:11" x14ac:dyDescent="0.25">
      <c r="A39" s="30"/>
      <c r="B39" s="59"/>
      <c r="C39" s="59"/>
      <c r="D39" s="107"/>
      <c r="E39" s="60"/>
      <c r="F39" s="61"/>
      <c r="G39" s="59"/>
      <c r="H39" s="59"/>
      <c r="I39" s="107"/>
      <c r="J39" s="60"/>
      <c r="K39" s="61"/>
    </row>
    <row r="40" spans="1:11" x14ac:dyDescent="0.25">
      <c r="A40" s="56" t="s">
        <v>47</v>
      </c>
      <c r="B40" s="40">
        <v>3203.6590000000001</v>
      </c>
      <c r="C40" s="40">
        <v>3605.18</v>
      </c>
      <c r="D40" s="40">
        <v>4461.0209999999997</v>
      </c>
      <c r="E40" s="57">
        <v>0.1253320031876051</v>
      </c>
      <c r="F40" s="58">
        <v>0.23739203035632062</v>
      </c>
      <c r="G40" s="40">
        <v>3775.4609999999998</v>
      </c>
      <c r="H40" s="40">
        <v>4537.59</v>
      </c>
      <c r="I40" s="40">
        <v>4641.9799999999996</v>
      </c>
      <c r="J40" s="57">
        <v>0.20186382537125941</v>
      </c>
      <c r="K40" s="58">
        <v>2.300560429655377E-2</v>
      </c>
    </row>
    <row r="41" spans="1:11" x14ac:dyDescent="0.25">
      <c r="A41" s="30" t="s">
        <v>27</v>
      </c>
      <c r="B41" s="31">
        <v>248.24700000000001</v>
      </c>
      <c r="C41" s="31">
        <v>243.501</v>
      </c>
      <c r="D41" s="31">
        <v>329.70400000000001</v>
      </c>
      <c r="E41" s="60">
        <v>-1.9118055807320972E-2</v>
      </c>
      <c r="F41" s="61">
        <v>0.35401497324446307</v>
      </c>
      <c r="G41" s="31">
        <v>2220.5549999999998</v>
      </c>
      <c r="H41" s="31">
        <v>2525.7470000000003</v>
      </c>
      <c r="I41" s="31">
        <v>2568.2849999999999</v>
      </c>
      <c r="J41" s="60">
        <v>0.13743951399537524</v>
      </c>
      <c r="K41" s="61">
        <v>1.6841750183212947E-2</v>
      </c>
    </row>
    <row r="42" spans="1:11" x14ac:dyDescent="0.25">
      <c r="A42" s="30" t="s">
        <v>28</v>
      </c>
      <c r="B42" s="31">
        <v>2955.4120000000003</v>
      </c>
      <c r="C42" s="31">
        <v>3361.6789999999996</v>
      </c>
      <c r="D42" s="31">
        <v>4131.317</v>
      </c>
      <c r="E42" s="60">
        <v>0.13746543629111588</v>
      </c>
      <c r="F42" s="61">
        <v>0.2289445244474563</v>
      </c>
      <c r="G42" s="31">
        <v>1554.9059999999999</v>
      </c>
      <c r="H42" s="31">
        <v>2011.8430000000001</v>
      </c>
      <c r="I42" s="31">
        <v>2073.6950000000002</v>
      </c>
      <c r="J42" s="60">
        <v>0.29386792513502435</v>
      </c>
      <c r="K42" s="61">
        <v>3.0743949701840596E-2</v>
      </c>
    </row>
    <row r="43" spans="1:11" x14ac:dyDescent="0.25">
      <c r="A43" s="30"/>
      <c r="B43" s="31"/>
      <c r="C43" s="31"/>
      <c r="D43" s="31"/>
      <c r="E43" s="60"/>
      <c r="F43" s="61"/>
      <c r="G43" s="31"/>
      <c r="H43" s="31"/>
      <c r="I43" s="31"/>
      <c r="J43" s="60"/>
      <c r="K43" s="61"/>
    </row>
    <row r="44" spans="1:11" x14ac:dyDescent="0.25">
      <c r="A44" s="56" t="s">
        <v>48</v>
      </c>
      <c r="B44" s="40">
        <v>1312.875</v>
      </c>
      <c r="C44" s="40">
        <v>1490.2169999999999</v>
      </c>
      <c r="D44" s="40">
        <v>1742.4</v>
      </c>
      <c r="E44" s="57">
        <v>0.13507912025135665</v>
      </c>
      <c r="F44" s="58">
        <v>0.1692256899498531</v>
      </c>
      <c r="G44" s="40">
        <v>2395.7429999999999</v>
      </c>
      <c r="H44" s="40">
        <v>2926.799</v>
      </c>
      <c r="I44" s="40">
        <v>2976.6320000000001</v>
      </c>
      <c r="J44" s="57">
        <v>0.2216665143130962</v>
      </c>
      <c r="K44" s="58">
        <v>1.7026451081881635E-2</v>
      </c>
    </row>
    <row r="45" spans="1:11" x14ac:dyDescent="0.25">
      <c r="A45" s="30" t="s">
        <v>27</v>
      </c>
      <c r="B45" s="59">
        <v>219.63300000000001</v>
      </c>
      <c r="C45" s="59">
        <v>209.47900000000001</v>
      </c>
      <c r="D45" s="107">
        <v>285.97300000000001</v>
      </c>
      <c r="E45" s="60">
        <v>-4.623166828299935E-2</v>
      </c>
      <c r="F45" s="61">
        <v>0.36516309510738543</v>
      </c>
      <c r="G45" s="59">
        <v>1708.991</v>
      </c>
      <c r="H45" s="59">
        <v>1989.7800000000002</v>
      </c>
      <c r="I45" s="107">
        <v>2073.817</v>
      </c>
      <c r="J45" s="60">
        <v>0.16430104078956542</v>
      </c>
      <c r="K45" s="61">
        <v>4.2234317361718281E-2</v>
      </c>
    </row>
    <row r="46" spans="1:11" x14ac:dyDescent="0.25">
      <c r="A46" s="30" t="s">
        <v>28</v>
      </c>
      <c r="B46" s="59">
        <v>1093.242</v>
      </c>
      <c r="C46" s="59">
        <v>1280.7379999999998</v>
      </c>
      <c r="D46" s="107">
        <v>1456.4270000000001</v>
      </c>
      <c r="E46" s="60">
        <v>0.17150457080865891</v>
      </c>
      <c r="F46" s="61">
        <v>0.13717793959420296</v>
      </c>
      <c r="G46" s="59">
        <v>686.75199999999995</v>
      </c>
      <c r="H46" s="59">
        <v>937.01900000000001</v>
      </c>
      <c r="I46" s="107">
        <v>902.81500000000005</v>
      </c>
      <c r="J46" s="60">
        <v>0.36442121755742984</v>
      </c>
      <c r="K46" s="61">
        <v>-3.6502995136704755E-2</v>
      </c>
    </row>
    <row r="47" spans="1:11" x14ac:dyDescent="0.25">
      <c r="A47" s="30"/>
      <c r="B47" s="59"/>
      <c r="C47" s="59"/>
      <c r="D47" s="107"/>
      <c r="E47" s="60"/>
      <c r="F47" s="61"/>
      <c r="G47" s="59"/>
      <c r="H47" s="59"/>
      <c r="I47" s="107"/>
      <c r="J47" s="60"/>
      <c r="K47" s="61"/>
    </row>
    <row r="48" spans="1:11" x14ac:dyDescent="0.25">
      <c r="A48" s="56" t="s">
        <v>49</v>
      </c>
      <c r="B48" s="40">
        <v>1890.7840000000001</v>
      </c>
      <c r="C48" s="40">
        <v>2114.9629999999997</v>
      </c>
      <c r="D48" s="40">
        <v>2718.6210000000001</v>
      </c>
      <c r="E48" s="57">
        <v>0.11856404539069487</v>
      </c>
      <c r="F48" s="58">
        <v>0.2854224872964683</v>
      </c>
      <c r="G48" s="40">
        <v>1379.7180000000001</v>
      </c>
      <c r="H48" s="40">
        <v>1610.7910000000002</v>
      </c>
      <c r="I48" s="40">
        <v>1665.3480000000002</v>
      </c>
      <c r="J48" s="57">
        <v>0.1674784267509738</v>
      </c>
      <c r="K48" s="58">
        <v>3.3869695075276686E-2</v>
      </c>
    </row>
    <row r="49" spans="1:11" x14ac:dyDescent="0.25">
      <c r="A49" s="30" t="s">
        <v>27</v>
      </c>
      <c r="B49" s="59">
        <v>28.614000000000001</v>
      </c>
      <c r="C49" s="59">
        <v>34.021999999999998</v>
      </c>
      <c r="D49" s="107">
        <v>43.731000000000002</v>
      </c>
      <c r="E49" s="60">
        <v>0.18899839239533087</v>
      </c>
      <c r="F49" s="61">
        <v>0.28537416965492929</v>
      </c>
      <c r="G49" s="59">
        <v>511.56400000000002</v>
      </c>
      <c r="H49" s="59">
        <v>535.96699999999998</v>
      </c>
      <c r="I49" s="107">
        <v>494.46800000000002</v>
      </c>
      <c r="J49" s="60">
        <v>4.7702731232064734E-2</v>
      </c>
      <c r="K49" s="61">
        <v>-7.742827450197487E-2</v>
      </c>
    </row>
    <row r="50" spans="1:11" x14ac:dyDescent="0.25">
      <c r="A50" s="30" t="s">
        <v>28</v>
      </c>
      <c r="B50" s="59">
        <v>1862.17</v>
      </c>
      <c r="C50" s="59">
        <v>2080.9409999999998</v>
      </c>
      <c r="D50" s="107">
        <v>2674.89</v>
      </c>
      <c r="E50" s="60">
        <v>0.1174817551566182</v>
      </c>
      <c r="F50" s="61">
        <v>0.28542327725774069</v>
      </c>
      <c r="G50" s="59">
        <v>868.154</v>
      </c>
      <c r="H50" s="59">
        <v>1074.8240000000001</v>
      </c>
      <c r="I50" s="107">
        <v>1170.8800000000001</v>
      </c>
      <c r="J50" s="60">
        <v>0.23805684244961156</v>
      </c>
      <c r="K50" s="61">
        <v>8.9369050188682089E-2</v>
      </c>
    </row>
    <row r="51" spans="1:11" x14ac:dyDescent="0.25">
      <c r="A51" s="30"/>
      <c r="B51" s="59"/>
      <c r="C51" s="59"/>
      <c r="D51" s="59"/>
      <c r="E51" s="60"/>
      <c r="F51" s="61"/>
      <c r="G51" s="59"/>
      <c r="H51" s="59"/>
      <c r="I51" s="59"/>
      <c r="J51" s="60"/>
      <c r="K51" s="61"/>
    </row>
    <row r="52" spans="1:11" x14ac:dyDescent="0.25">
      <c r="A52" s="56" t="s">
        <v>50</v>
      </c>
      <c r="B52" s="40">
        <v>806.024</v>
      </c>
      <c r="C52" s="40">
        <v>970.71299999999997</v>
      </c>
      <c r="D52" s="40">
        <v>1147.8989999999999</v>
      </c>
      <c r="E52" s="57">
        <v>0.20432270006848427</v>
      </c>
      <c r="F52" s="58">
        <v>0.18253180909290381</v>
      </c>
      <c r="G52" s="40">
        <v>1588.4490000000001</v>
      </c>
      <c r="H52" s="40">
        <v>2268.413</v>
      </c>
      <c r="I52" s="40">
        <v>2308.9960000000001</v>
      </c>
      <c r="J52" s="57">
        <v>0.42806788256972678</v>
      </c>
      <c r="K52" s="58">
        <v>1.7890481142543303E-2</v>
      </c>
    </row>
    <row r="53" spans="1:11" x14ac:dyDescent="0.25">
      <c r="A53" s="30" t="s">
        <v>27</v>
      </c>
      <c r="B53" s="59">
        <v>263.96299999999997</v>
      </c>
      <c r="C53" s="59">
        <v>325.28000000000003</v>
      </c>
      <c r="D53" s="107">
        <v>405.49599999999998</v>
      </c>
      <c r="E53" s="60">
        <v>0.23229391998120977</v>
      </c>
      <c r="F53" s="61">
        <v>0.24660600098376767</v>
      </c>
      <c r="G53" s="59">
        <v>1113.104</v>
      </c>
      <c r="H53" s="59">
        <v>1612.42</v>
      </c>
      <c r="I53" s="107">
        <v>1606.646</v>
      </c>
      <c r="J53" s="60">
        <v>0.44857982722189482</v>
      </c>
      <c r="K53" s="61">
        <v>-3.5809528534749718E-3</v>
      </c>
    </row>
    <row r="54" spans="1:11" x14ac:dyDescent="0.25">
      <c r="A54" s="30" t="s">
        <v>28</v>
      </c>
      <c r="B54" s="59">
        <v>542.06100000000004</v>
      </c>
      <c r="C54" s="59">
        <v>645.43299999999999</v>
      </c>
      <c r="D54" s="107">
        <v>742.40300000000002</v>
      </c>
      <c r="E54" s="60">
        <v>0.19070178448550984</v>
      </c>
      <c r="F54" s="61">
        <v>0.15024022632868173</v>
      </c>
      <c r="G54" s="59">
        <v>475.34500000000003</v>
      </c>
      <c r="H54" s="59">
        <v>655.99300000000005</v>
      </c>
      <c r="I54" s="107">
        <v>702.35</v>
      </c>
      <c r="J54" s="60">
        <v>0.38003555312457271</v>
      </c>
      <c r="K54" s="61">
        <v>7.0666912604250301E-2</v>
      </c>
    </row>
    <row r="55" spans="1:11" x14ac:dyDescent="0.25">
      <c r="A55" s="30"/>
      <c r="B55" s="59"/>
      <c r="C55" s="59"/>
      <c r="D55" s="59"/>
      <c r="E55" s="60"/>
      <c r="F55" s="61"/>
      <c r="G55" s="59"/>
      <c r="H55" s="59"/>
      <c r="I55" s="59"/>
      <c r="J55" s="60"/>
      <c r="K55" s="61"/>
    </row>
    <row r="56" spans="1:11" x14ac:dyDescent="0.25">
      <c r="A56" s="56" t="s">
        <v>35</v>
      </c>
      <c r="B56" s="40">
        <v>6838.9660000000013</v>
      </c>
      <c r="C56" s="40">
        <v>8999.1980000000003</v>
      </c>
      <c r="D56" s="40">
        <v>10044.335000000001</v>
      </c>
      <c r="E56" s="57">
        <v>0.315871141924086</v>
      </c>
      <c r="F56" s="58">
        <v>0.11613668240214302</v>
      </c>
      <c r="G56" s="40">
        <v>8739.7549999999992</v>
      </c>
      <c r="H56" s="40">
        <v>11553.123</v>
      </c>
      <c r="I56" s="40">
        <v>12402.870999999999</v>
      </c>
      <c r="J56" s="57">
        <v>0.32190467581757159</v>
      </c>
      <c r="K56" s="58">
        <v>7.3551367885549182E-2</v>
      </c>
    </row>
    <row r="57" spans="1:11" x14ac:dyDescent="0.25">
      <c r="A57" s="35" t="s">
        <v>27</v>
      </c>
      <c r="B57" s="59">
        <v>1690.569</v>
      </c>
      <c r="C57" s="59">
        <v>3096.4750000000004</v>
      </c>
      <c r="D57" s="59">
        <v>2969.3249999999998</v>
      </c>
      <c r="E57" s="60">
        <v>0.83161704727816521</v>
      </c>
      <c r="F57" s="61">
        <v>-4.1062821434050177E-2</v>
      </c>
      <c r="G57" s="59">
        <v>5913.2849999999999</v>
      </c>
      <c r="H57" s="59">
        <v>7703.2590000000009</v>
      </c>
      <c r="I57" s="59">
        <v>8439.7649999999994</v>
      </c>
      <c r="J57" s="60">
        <v>0.3027038270605934</v>
      </c>
      <c r="K57" s="61">
        <v>9.5609663390520613E-2</v>
      </c>
    </row>
    <row r="58" spans="1:11" x14ac:dyDescent="0.25">
      <c r="A58" s="35" t="s">
        <v>28</v>
      </c>
      <c r="B58" s="59">
        <v>5148.3970000000008</v>
      </c>
      <c r="C58" s="59">
        <v>5902.723</v>
      </c>
      <c r="D58" s="59">
        <v>7075.01</v>
      </c>
      <c r="E58" s="60">
        <v>0.14651667305376781</v>
      </c>
      <c r="F58" s="61">
        <v>0.1986010524295313</v>
      </c>
      <c r="G58" s="59">
        <v>2826.4700000000003</v>
      </c>
      <c r="H58" s="59">
        <v>3849.864</v>
      </c>
      <c r="I58" s="59">
        <v>3963.1059999999998</v>
      </c>
      <c r="J58" s="60">
        <v>0.36207495568677528</v>
      </c>
      <c r="K58" s="61">
        <v>2.94145455527779E-2</v>
      </c>
    </row>
    <row r="59" spans="1:11" ht="15.75" thickBot="1" x14ac:dyDescent="0.3">
      <c r="A59" s="62"/>
      <c r="B59" s="63"/>
      <c r="C59" s="63"/>
      <c r="D59" s="63"/>
      <c r="E59" s="63"/>
      <c r="F59" s="41"/>
      <c r="G59" s="63"/>
      <c r="H59" s="63"/>
      <c r="I59" s="63"/>
      <c r="J59" s="63"/>
      <c r="K59" s="109"/>
    </row>
    <row r="60" spans="1:11" x14ac:dyDescent="0.25">
      <c r="A60" s="64"/>
      <c r="B60" s="65"/>
      <c r="C60" s="65"/>
      <c r="D60" s="65"/>
      <c r="E60" s="65"/>
      <c r="F60" s="65"/>
      <c r="G60" s="65"/>
      <c r="H60" s="65"/>
      <c r="I60" s="65"/>
      <c r="J60" s="65"/>
    </row>
    <row r="61" spans="1:11" ht="15.75" thickBot="1" x14ac:dyDescent="0.3">
      <c r="A61" s="64"/>
      <c r="B61" s="63"/>
      <c r="C61" s="63"/>
      <c r="D61" s="63"/>
      <c r="E61" s="65"/>
      <c r="F61" s="65"/>
      <c r="G61" s="66"/>
      <c r="H61" s="65"/>
      <c r="I61" s="65"/>
      <c r="J61" s="65"/>
    </row>
    <row r="62" spans="1:11" ht="15.75" thickBot="1" x14ac:dyDescent="0.3">
      <c r="A62" s="64"/>
      <c r="B62" s="67" t="s">
        <v>65</v>
      </c>
      <c r="C62" s="67" t="s">
        <v>66</v>
      </c>
      <c r="D62" s="67" t="s">
        <v>67</v>
      </c>
      <c r="E62" s="68"/>
    </row>
    <row r="63" spans="1:11" x14ac:dyDescent="0.25">
      <c r="A63" s="69" t="s">
        <v>37</v>
      </c>
      <c r="B63" s="38">
        <v>-1900.7889999999979</v>
      </c>
      <c r="C63" s="38">
        <v>-2553.9249999999993</v>
      </c>
      <c r="D63" s="110">
        <v>-2358.5359999999982</v>
      </c>
      <c r="E63" s="68"/>
      <c r="F63" s="111"/>
      <c r="I63" s="111"/>
    </row>
    <row r="64" spans="1:11" x14ac:dyDescent="0.25">
      <c r="A64" s="35" t="s">
        <v>27</v>
      </c>
      <c r="B64" s="38">
        <v>-4222.7160000000003</v>
      </c>
      <c r="C64" s="38">
        <v>-4606.7840000000006</v>
      </c>
      <c r="D64" s="44">
        <v>-5470.44</v>
      </c>
      <c r="E64" s="68"/>
      <c r="I64" s="111"/>
    </row>
    <row r="65" spans="1:5" x14ac:dyDescent="0.25">
      <c r="A65" s="35" t="s">
        <v>28</v>
      </c>
      <c r="B65" s="38">
        <v>2321.9270000000006</v>
      </c>
      <c r="C65" s="38">
        <v>2052.8589999999999</v>
      </c>
      <c r="D65" s="44">
        <v>3111.9040000000005</v>
      </c>
      <c r="E65" s="68"/>
    </row>
    <row r="66" spans="1:5" x14ac:dyDescent="0.25">
      <c r="A66" s="35"/>
      <c r="B66" s="38"/>
      <c r="C66" s="38"/>
      <c r="D66" s="44"/>
      <c r="E66" s="68"/>
    </row>
    <row r="67" spans="1:5" x14ac:dyDescent="0.25">
      <c r="A67" s="56" t="s">
        <v>38</v>
      </c>
      <c r="B67" s="45">
        <v>0.78251232443014729</v>
      </c>
      <c r="C67" s="45">
        <v>0.77894072451232454</v>
      </c>
      <c r="D67" s="46">
        <v>0.80983951215811256</v>
      </c>
      <c r="E67" s="68"/>
    </row>
    <row r="68" spans="1:5" x14ac:dyDescent="0.25">
      <c r="A68" s="35" t="s">
        <v>27</v>
      </c>
      <c r="B68" s="45">
        <v>0.28589337398755515</v>
      </c>
      <c r="C68" s="45">
        <v>0.40196947811309475</v>
      </c>
      <c r="D68" s="46">
        <v>0.35182555438451191</v>
      </c>
      <c r="E68" s="68"/>
    </row>
    <row r="69" spans="1:5" ht="15.75" thickBot="1" x14ac:dyDescent="0.3">
      <c r="A69" s="36" t="s">
        <v>28</v>
      </c>
      <c r="B69" s="47">
        <v>1.8214935944835786</v>
      </c>
      <c r="C69" s="47">
        <v>1.5332289660102278</v>
      </c>
      <c r="D69" s="48">
        <v>1.7852184624887653</v>
      </c>
      <c r="E69" s="68"/>
    </row>
  </sheetData>
  <mergeCells count="8">
    <mergeCell ref="B13:D13"/>
    <mergeCell ref="E13:F13"/>
    <mergeCell ref="G13:I13"/>
    <mergeCell ref="J13:K13"/>
    <mergeCell ref="A8:K8"/>
    <mergeCell ref="A10:K10"/>
    <mergeCell ref="B12:F12"/>
    <mergeCell ref="G12:K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BA8C-AD02-47E5-BD78-900192117D62}">
  <dimension ref="A1:V52"/>
  <sheetViews>
    <sheetView topLeftCell="A21" workbookViewId="0">
      <selection activeCell="A8" sqref="A8:J8"/>
    </sheetView>
  </sheetViews>
  <sheetFormatPr baseColWidth="10" defaultRowHeight="15" x14ac:dyDescent="0.25"/>
  <cols>
    <col min="1" max="1" width="31" customWidth="1"/>
    <col min="12" max="12" width="5.5703125" customWidth="1"/>
  </cols>
  <sheetData>
    <row r="1" spans="1:11" x14ac:dyDescent="0.25">
      <c r="A1" s="18"/>
    </row>
    <row r="2" spans="1:11" x14ac:dyDescent="0.25">
      <c r="A2" s="18"/>
    </row>
    <row r="3" spans="1:11" x14ac:dyDescent="0.25">
      <c r="A3" s="18"/>
    </row>
    <row r="4" spans="1:11" x14ac:dyDescent="0.25">
      <c r="A4" s="18"/>
    </row>
    <row r="5" spans="1:11" x14ac:dyDescent="0.25">
      <c r="A5" s="18"/>
    </row>
    <row r="6" spans="1:11" x14ac:dyDescent="0.25">
      <c r="A6" s="18"/>
    </row>
    <row r="7" spans="1:11" x14ac:dyDescent="0.25">
      <c r="A7" s="19"/>
      <c r="B7" s="20"/>
      <c r="C7" s="20"/>
      <c r="D7" s="20"/>
      <c r="G7" s="20"/>
      <c r="H7" s="20"/>
      <c r="I7" s="20"/>
      <c r="J7" s="20"/>
    </row>
    <row r="8" spans="1:11" ht="18.75" x14ac:dyDescent="0.25">
      <c r="A8" s="153" t="s">
        <v>18</v>
      </c>
      <c r="B8" s="153"/>
      <c r="C8" s="153"/>
      <c r="D8" s="153"/>
      <c r="E8" s="153"/>
      <c r="F8" s="153"/>
      <c r="G8" s="153"/>
      <c r="H8" s="153"/>
      <c r="I8" s="153"/>
      <c r="J8" s="153"/>
    </row>
    <row r="9" spans="1:11" x14ac:dyDescent="0.25">
      <c r="A9" s="19"/>
      <c r="B9" s="20"/>
      <c r="C9" s="20"/>
      <c r="D9" s="20"/>
      <c r="G9" s="20"/>
      <c r="H9" s="20"/>
      <c r="I9" s="20"/>
      <c r="J9" s="20"/>
    </row>
    <row r="10" spans="1:11" ht="15.75" x14ac:dyDescent="0.25">
      <c r="A10" s="154" t="s">
        <v>68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</row>
    <row r="11" spans="1:11" ht="16.5" thickBot="1" x14ac:dyDescent="0.3">
      <c r="A11" s="73"/>
      <c r="B11" s="73"/>
      <c r="C11" s="51"/>
      <c r="D11" s="73"/>
      <c r="E11" s="73"/>
      <c r="F11" s="51"/>
      <c r="G11" s="51"/>
      <c r="H11" s="51"/>
      <c r="I11" s="20"/>
      <c r="J11" s="20"/>
      <c r="K11" s="20"/>
    </row>
    <row r="12" spans="1:11" ht="15.75" thickBot="1" x14ac:dyDescent="0.3">
      <c r="A12" s="22" t="s">
        <v>19</v>
      </c>
      <c r="B12" s="155" t="s">
        <v>20</v>
      </c>
      <c r="C12" s="156"/>
      <c r="D12" s="156"/>
      <c r="E12" s="156"/>
      <c r="F12" s="157"/>
      <c r="G12" s="155" t="s">
        <v>21</v>
      </c>
      <c r="H12" s="156"/>
      <c r="I12" s="156"/>
      <c r="J12" s="156"/>
      <c r="K12" s="157"/>
    </row>
    <row r="13" spans="1:11" ht="15.75" thickBot="1" x14ac:dyDescent="0.3">
      <c r="A13" s="112"/>
      <c r="B13" s="113"/>
      <c r="C13" s="114" t="s">
        <v>22</v>
      </c>
      <c r="D13" s="115"/>
      <c r="E13" s="114" t="s">
        <v>23</v>
      </c>
      <c r="F13" s="116"/>
      <c r="G13" s="117"/>
      <c r="H13" s="114" t="s">
        <v>22</v>
      </c>
      <c r="I13" s="115"/>
      <c r="J13" s="114" t="s">
        <v>23</v>
      </c>
      <c r="K13" s="116"/>
    </row>
    <row r="14" spans="1:11" ht="15.75" thickBot="1" x14ac:dyDescent="0.3">
      <c r="A14" s="118"/>
      <c r="B14" s="119" t="s">
        <v>69</v>
      </c>
      <c r="C14" s="119" t="s">
        <v>70</v>
      </c>
      <c r="D14" s="119" t="s">
        <v>71</v>
      </c>
      <c r="E14" s="23" t="s">
        <v>24</v>
      </c>
      <c r="F14" s="23" t="s">
        <v>25</v>
      </c>
      <c r="G14" s="119" t="s">
        <v>69</v>
      </c>
      <c r="H14" s="119" t="s">
        <v>70</v>
      </c>
      <c r="I14" s="119" t="s">
        <v>71</v>
      </c>
      <c r="J14" s="23" t="s">
        <v>24</v>
      </c>
      <c r="K14" s="23" t="s">
        <v>25</v>
      </c>
    </row>
    <row r="15" spans="1:11" ht="15.75" thickBot="1" x14ac:dyDescent="0.3">
      <c r="A15" s="120"/>
      <c r="B15" s="121"/>
      <c r="C15" s="121"/>
      <c r="D15" s="121"/>
      <c r="E15" s="122"/>
      <c r="F15" s="123"/>
      <c r="G15" s="121"/>
      <c r="H15" s="121"/>
      <c r="I15" s="121"/>
      <c r="J15" s="122"/>
      <c r="K15" s="123"/>
    </row>
    <row r="16" spans="1:11" x14ac:dyDescent="0.25">
      <c r="A16" s="56" t="s">
        <v>26</v>
      </c>
      <c r="B16" s="27">
        <v>661.63600000000008</v>
      </c>
      <c r="C16" s="27">
        <v>817.09800000000007</v>
      </c>
      <c r="D16" s="27">
        <v>971.13599999999997</v>
      </c>
      <c r="E16" s="28">
        <v>0.23496605384229396</v>
      </c>
      <c r="F16" s="29">
        <v>0.18851839069487375</v>
      </c>
      <c r="G16" s="27">
        <v>741.51100000000008</v>
      </c>
      <c r="H16" s="27">
        <v>988.74900000000002</v>
      </c>
      <c r="I16" s="27">
        <v>1119.7729999999999</v>
      </c>
      <c r="J16" s="28">
        <v>0.33342458844170886</v>
      </c>
      <c r="K16" s="29">
        <v>0.13251492542596743</v>
      </c>
    </row>
    <row r="17" spans="1:11" x14ac:dyDescent="0.25">
      <c r="A17" s="35" t="s">
        <v>27</v>
      </c>
      <c r="B17" s="38">
        <v>606.71500000000003</v>
      </c>
      <c r="C17" s="38">
        <v>807.10500000000002</v>
      </c>
      <c r="D17" s="38">
        <v>963.31700000000001</v>
      </c>
      <c r="E17" s="28">
        <v>0.33028687274914903</v>
      </c>
      <c r="F17" s="29">
        <v>0.19354606897491644</v>
      </c>
      <c r="G17" s="38">
        <v>708.89600000000007</v>
      </c>
      <c r="H17" s="38">
        <v>910.14</v>
      </c>
      <c r="I17" s="124">
        <v>1079.4009999999998</v>
      </c>
      <c r="J17" s="28">
        <v>0.28388367264027425</v>
      </c>
      <c r="K17" s="29">
        <v>0.18597248774913733</v>
      </c>
    </row>
    <row r="18" spans="1:11" x14ac:dyDescent="0.25">
      <c r="A18" s="35" t="s">
        <v>28</v>
      </c>
      <c r="B18" s="38">
        <v>54.920999999999999</v>
      </c>
      <c r="C18" s="38">
        <v>9.9930000000000003</v>
      </c>
      <c r="D18" s="38">
        <v>7.819</v>
      </c>
      <c r="E18" s="28">
        <v>-0.81804774130114166</v>
      </c>
      <c r="F18" s="29">
        <v>-0.21755228660062043</v>
      </c>
      <c r="G18" s="38">
        <v>32.615000000000002</v>
      </c>
      <c r="H18" s="38">
        <v>78.608999999999995</v>
      </c>
      <c r="I18" s="124">
        <v>40.372</v>
      </c>
      <c r="J18" s="28">
        <v>1.4102100260616277</v>
      </c>
      <c r="K18" s="29">
        <v>-0.4864201300105585</v>
      </c>
    </row>
    <row r="19" spans="1:11" x14ac:dyDescent="0.25">
      <c r="A19" s="34"/>
      <c r="B19" s="27"/>
      <c r="C19" s="27"/>
      <c r="D19" s="27"/>
      <c r="E19" s="28"/>
      <c r="F19" s="29"/>
      <c r="G19" s="27"/>
      <c r="H19" s="27"/>
      <c r="I19" s="27"/>
      <c r="J19" s="28"/>
      <c r="K19" s="29"/>
    </row>
    <row r="20" spans="1:11" x14ac:dyDescent="0.25">
      <c r="A20" s="56" t="s">
        <v>29</v>
      </c>
      <c r="B20" s="27">
        <v>198.47900000000001</v>
      </c>
      <c r="C20" s="27">
        <v>831.61599999999999</v>
      </c>
      <c r="D20" s="27">
        <v>476.029</v>
      </c>
      <c r="E20" s="28">
        <v>3.1899445281364773</v>
      </c>
      <c r="F20" s="29">
        <v>-0.42758556833923345</v>
      </c>
      <c r="G20" s="27">
        <v>1066.9670000000001</v>
      </c>
      <c r="H20" s="27">
        <v>1610.903</v>
      </c>
      <c r="I20" s="27">
        <v>2169.4560000000001</v>
      </c>
      <c r="J20" s="28">
        <v>0.50979646043410898</v>
      </c>
      <c r="K20" s="29">
        <v>0.3467328572856343</v>
      </c>
    </row>
    <row r="21" spans="1:11" x14ac:dyDescent="0.25">
      <c r="A21" s="35" t="s">
        <v>27</v>
      </c>
      <c r="B21" s="38">
        <v>198.47900000000001</v>
      </c>
      <c r="C21" s="38">
        <v>831.61599999999999</v>
      </c>
      <c r="D21" s="38">
        <v>476.029</v>
      </c>
      <c r="E21" s="28">
        <v>3.1899445281364773</v>
      </c>
      <c r="F21" s="29">
        <v>-0.42758556833923345</v>
      </c>
      <c r="G21" s="38">
        <v>1066.9670000000001</v>
      </c>
      <c r="H21" s="38">
        <v>1610.903</v>
      </c>
      <c r="I21" s="38">
        <v>2169.4560000000001</v>
      </c>
      <c r="J21" s="28">
        <v>0.50979646043410898</v>
      </c>
      <c r="K21" s="29">
        <v>0.3467328572856343</v>
      </c>
    </row>
    <row r="22" spans="1:11" x14ac:dyDescent="0.25">
      <c r="A22" s="35" t="s">
        <v>28</v>
      </c>
      <c r="B22" s="38">
        <v>0</v>
      </c>
      <c r="C22" s="38">
        <v>0</v>
      </c>
      <c r="D22" s="38">
        <v>0</v>
      </c>
      <c r="E22" s="32" t="s">
        <v>30</v>
      </c>
      <c r="F22" s="33" t="s">
        <v>30</v>
      </c>
      <c r="G22" s="38">
        <v>0</v>
      </c>
      <c r="H22" s="38">
        <v>0</v>
      </c>
      <c r="I22" s="38">
        <v>0</v>
      </c>
      <c r="J22" s="32" t="s">
        <v>30</v>
      </c>
      <c r="K22" s="33" t="s">
        <v>30</v>
      </c>
    </row>
    <row r="23" spans="1:11" x14ac:dyDescent="0.25">
      <c r="A23" s="34"/>
      <c r="B23" s="27"/>
      <c r="C23" s="27"/>
      <c r="D23" s="27"/>
      <c r="E23" s="28"/>
      <c r="F23" s="29"/>
      <c r="G23" s="27"/>
      <c r="H23" s="27"/>
      <c r="I23" s="27"/>
      <c r="J23" s="28"/>
      <c r="K23" s="29"/>
    </row>
    <row r="24" spans="1:11" x14ac:dyDescent="0.25">
      <c r="A24" s="56" t="s">
        <v>31</v>
      </c>
      <c r="B24" s="27">
        <v>152.346</v>
      </c>
      <c r="C24" s="27">
        <v>633.42899999999997</v>
      </c>
      <c r="D24" s="27">
        <v>482.32099999999997</v>
      </c>
      <c r="E24" s="28">
        <v>3.1578315151037764</v>
      </c>
      <c r="F24" s="29">
        <v>-0.23855554450459326</v>
      </c>
      <c r="G24" s="27">
        <v>137.70400000000001</v>
      </c>
      <c r="H24" s="27">
        <v>216.81299999999999</v>
      </c>
      <c r="I24" s="27">
        <v>284.16799999999995</v>
      </c>
      <c r="J24" s="28">
        <v>0.5744858537152151</v>
      </c>
      <c r="K24" s="29">
        <v>0.3106594161789189</v>
      </c>
    </row>
    <row r="25" spans="1:11" x14ac:dyDescent="0.25">
      <c r="A25" s="35" t="s">
        <v>27</v>
      </c>
      <c r="B25" s="38">
        <v>152.346</v>
      </c>
      <c r="C25" s="38">
        <v>633.42899999999997</v>
      </c>
      <c r="D25" s="38">
        <v>482.32099999999997</v>
      </c>
      <c r="E25" s="28">
        <v>3.1578315151037764</v>
      </c>
      <c r="F25" s="29">
        <v>-0.23855554450459326</v>
      </c>
      <c r="G25" s="38">
        <v>137.70400000000001</v>
      </c>
      <c r="H25" s="38">
        <v>216.81299999999999</v>
      </c>
      <c r="I25" s="38">
        <v>284.16799999999995</v>
      </c>
      <c r="J25" s="28">
        <v>0.5744858537152151</v>
      </c>
      <c r="K25" s="29">
        <v>0.3106594161789189</v>
      </c>
    </row>
    <row r="26" spans="1:11" x14ac:dyDescent="0.25">
      <c r="A26" s="35" t="s">
        <v>28</v>
      </c>
      <c r="B26" s="38">
        <v>0</v>
      </c>
      <c r="C26" s="38">
        <v>0</v>
      </c>
      <c r="D26" s="38">
        <v>0</v>
      </c>
      <c r="E26" s="32" t="s">
        <v>30</v>
      </c>
      <c r="F26" s="33" t="s">
        <v>30</v>
      </c>
      <c r="G26" s="38"/>
      <c r="H26" s="38"/>
      <c r="I26" s="38"/>
      <c r="J26" s="32" t="s">
        <v>30</v>
      </c>
      <c r="K26" s="33" t="s">
        <v>30</v>
      </c>
    </row>
    <row r="27" spans="1:11" x14ac:dyDescent="0.25">
      <c r="A27" s="34"/>
      <c r="B27" s="27"/>
      <c r="C27" s="27"/>
      <c r="D27" s="27"/>
      <c r="E27" s="28"/>
      <c r="F27" s="29"/>
      <c r="G27" s="27"/>
      <c r="H27" s="27"/>
      <c r="I27" s="27"/>
      <c r="J27" s="28"/>
      <c r="K27" s="29"/>
    </row>
    <row r="28" spans="1:11" x14ac:dyDescent="0.25">
      <c r="A28" s="56" t="s">
        <v>32</v>
      </c>
      <c r="B28" s="27">
        <v>2124.5659999999998</v>
      </c>
      <c r="C28" s="27">
        <v>2457.346</v>
      </c>
      <c r="D28" s="27">
        <v>3074.0979999999995</v>
      </c>
      <c r="E28" s="28">
        <v>0.15663434320232938</v>
      </c>
      <c r="F28" s="29">
        <v>0.25098297105902034</v>
      </c>
      <c r="G28" s="27">
        <v>3295.991</v>
      </c>
      <c r="H28" s="27">
        <v>4790.7160000000003</v>
      </c>
      <c r="I28" s="27">
        <v>4799.2950000000001</v>
      </c>
      <c r="J28" s="28">
        <v>0.45349790093480236</v>
      </c>
      <c r="K28" s="29">
        <v>1.7907552858487108E-3</v>
      </c>
    </row>
    <row r="29" spans="1:11" x14ac:dyDescent="0.25">
      <c r="A29" s="35" t="s">
        <v>27</v>
      </c>
      <c r="B29" s="38">
        <v>319.23599999999999</v>
      </c>
      <c r="C29" s="38">
        <v>370.67900000000003</v>
      </c>
      <c r="D29" s="38">
        <v>472.459</v>
      </c>
      <c r="E29" s="28">
        <v>0.16114410655439881</v>
      </c>
      <c r="F29" s="29">
        <v>0.27457719482355336</v>
      </c>
      <c r="G29" s="38">
        <v>1315.183</v>
      </c>
      <c r="H29" s="38">
        <v>2031.5439999999999</v>
      </c>
      <c r="I29" s="38">
        <v>1913.0070000000001</v>
      </c>
      <c r="J29" s="28">
        <v>0.54468541640212798</v>
      </c>
      <c r="K29" s="29">
        <v>-5.8348231689788532E-2</v>
      </c>
    </row>
    <row r="30" spans="1:11" x14ac:dyDescent="0.25">
      <c r="A30" s="35" t="s">
        <v>28</v>
      </c>
      <c r="B30" s="38">
        <v>1805.33</v>
      </c>
      <c r="C30" s="38">
        <v>2086.6669999999999</v>
      </c>
      <c r="D30" s="38">
        <v>2601.6389999999997</v>
      </c>
      <c r="E30" s="28">
        <v>0.15583688300753873</v>
      </c>
      <c r="F30" s="29">
        <v>0.24679165386714774</v>
      </c>
      <c r="G30" s="38">
        <v>1980.808</v>
      </c>
      <c r="H30" s="38">
        <v>2759.172</v>
      </c>
      <c r="I30" s="38">
        <v>2886.288</v>
      </c>
      <c r="J30" s="28">
        <v>0.39295277482724233</v>
      </c>
      <c r="K30" s="29">
        <v>4.6070342841983081E-2</v>
      </c>
    </row>
    <row r="31" spans="1:11" x14ac:dyDescent="0.25">
      <c r="A31" s="34"/>
      <c r="B31" s="27"/>
      <c r="C31" s="27"/>
      <c r="D31" s="27"/>
      <c r="E31" s="28"/>
      <c r="F31" s="29"/>
      <c r="G31" s="27"/>
      <c r="H31" s="27"/>
      <c r="I31" s="27"/>
      <c r="J31" s="28"/>
      <c r="K31" s="29"/>
    </row>
    <row r="32" spans="1:11" x14ac:dyDescent="0.25">
      <c r="A32" s="56" t="s">
        <v>33</v>
      </c>
      <c r="B32" s="27">
        <v>1471.9009999999998</v>
      </c>
      <c r="C32" s="27">
        <v>1622.4949999999999</v>
      </c>
      <c r="D32" s="27">
        <v>1926.873</v>
      </c>
      <c r="E32" s="28">
        <v>0.10231258759930184</v>
      </c>
      <c r="F32" s="29">
        <v>0.18759872911780939</v>
      </c>
      <c r="G32" s="27">
        <v>2230.3089999999997</v>
      </c>
      <c r="H32" s="27">
        <v>2356.0349999999999</v>
      </c>
      <c r="I32" s="27">
        <v>2557.8629999999998</v>
      </c>
      <c r="J32" s="28">
        <v>5.6371561070685861E-2</v>
      </c>
      <c r="K32" s="29">
        <v>8.5664262203235531E-2</v>
      </c>
    </row>
    <row r="33" spans="1:22" x14ac:dyDescent="0.25">
      <c r="A33" s="35" t="s">
        <v>27</v>
      </c>
      <c r="B33" s="38">
        <v>89.147999999999996</v>
      </c>
      <c r="C33" s="38">
        <v>114.86799999999999</v>
      </c>
      <c r="D33" s="38">
        <v>169.68899999999999</v>
      </c>
      <c r="E33" s="28">
        <v>0.2885089962758558</v>
      </c>
      <c r="F33" s="29">
        <v>0.47725215029425083</v>
      </c>
      <c r="G33" s="38">
        <v>1680.6969999999999</v>
      </c>
      <c r="H33" s="38">
        <v>1631.7670000000001</v>
      </c>
      <c r="I33" s="38">
        <v>1853.1489999999999</v>
      </c>
      <c r="J33" s="28">
        <v>-2.9112921603358544E-2</v>
      </c>
      <c r="K33" s="29">
        <v>0.13567010486178477</v>
      </c>
    </row>
    <row r="34" spans="1:22" x14ac:dyDescent="0.25">
      <c r="A34" s="35" t="s">
        <v>28</v>
      </c>
      <c r="B34" s="38">
        <v>1382.7529999999999</v>
      </c>
      <c r="C34" s="38">
        <v>1507.627</v>
      </c>
      <c r="D34" s="38">
        <v>1757.184</v>
      </c>
      <c r="E34" s="28">
        <v>9.0308247387639096E-2</v>
      </c>
      <c r="F34" s="29">
        <v>0.16552967013724218</v>
      </c>
      <c r="G34" s="38">
        <v>549.61199999999997</v>
      </c>
      <c r="H34" s="38">
        <v>724.26800000000003</v>
      </c>
      <c r="I34" s="38">
        <v>704.71400000000006</v>
      </c>
      <c r="J34" s="28">
        <v>0.31778054336513772</v>
      </c>
      <c r="K34" s="29">
        <v>-2.699829344938609E-2</v>
      </c>
    </row>
    <row r="35" spans="1:22" x14ac:dyDescent="0.25">
      <c r="A35" s="35"/>
      <c r="B35" s="38"/>
      <c r="C35" s="38"/>
      <c r="D35" s="38"/>
      <c r="E35" s="28"/>
      <c r="F35" s="29"/>
      <c r="G35" s="38"/>
      <c r="H35" s="38"/>
      <c r="I35" s="38"/>
      <c r="J35" s="28"/>
      <c r="K35" s="29"/>
    </row>
    <row r="36" spans="1:22" x14ac:dyDescent="0.25">
      <c r="A36" s="56" t="s">
        <v>34</v>
      </c>
      <c r="B36" s="27">
        <v>2230.038</v>
      </c>
      <c r="C36" s="27">
        <v>2637.2139999999999</v>
      </c>
      <c r="D36" s="27">
        <v>3113.8779999999997</v>
      </c>
      <c r="E36" s="28">
        <v>0.18258702318077091</v>
      </c>
      <c r="F36" s="29">
        <v>0.18074528650310517</v>
      </c>
      <c r="G36" s="27">
        <v>1267.2719999999999</v>
      </c>
      <c r="H36" s="27">
        <v>1589.9070000000002</v>
      </c>
      <c r="I36" s="27">
        <v>1472.316</v>
      </c>
      <c r="J36" s="28">
        <v>0.25459017480067447</v>
      </c>
      <c r="K36" s="29">
        <v>-7.3960929790233054E-2</v>
      </c>
    </row>
    <row r="37" spans="1:22" x14ac:dyDescent="0.25">
      <c r="A37" s="35" t="s">
        <v>27</v>
      </c>
      <c r="B37" s="38">
        <v>324.64400000000001</v>
      </c>
      <c r="C37" s="38">
        <v>338.77699999999999</v>
      </c>
      <c r="D37" s="38">
        <v>405.51</v>
      </c>
      <c r="E37" s="28">
        <v>4.3533840144897029E-2</v>
      </c>
      <c r="F37" s="29">
        <v>0.19698208556070806</v>
      </c>
      <c r="G37" s="38">
        <v>1003.836</v>
      </c>
      <c r="H37" s="38">
        <v>1302.0920000000001</v>
      </c>
      <c r="I37" s="124">
        <v>1140.5840000000001</v>
      </c>
      <c r="J37" s="28">
        <v>0.29711626201889563</v>
      </c>
      <c r="K37" s="29">
        <v>-0.12403731840760868</v>
      </c>
    </row>
    <row r="38" spans="1:22" x14ac:dyDescent="0.25">
      <c r="A38" s="35" t="s">
        <v>28</v>
      </c>
      <c r="B38" s="38">
        <v>1905.394</v>
      </c>
      <c r="C38" s="38">
        <v>2298.4369999999999</v>
      </c>
      <c r="D38" s="38">
        <v>2708.3679999999999</v>
      </c>
      <c r="E38" s="28">
        <v>0.20627912127360526</v>
      </c>
      <c r="F38" s="29">
        <v>0.17835207142941045</v>
      </c>
      <c r="G38" s="38">
        <v>263.43599999999998</v>
      </c>
      <c r="H38" s="38">
        <v>287.815</v>
      </c>
      <c r="I38" s="124">
        <v>331.73200000000003</v>
      </c>
      <c r="J38" s="28">
        <v>9.2542401190422119E-2</v>
      </c>
      <c r="K38" s="29">
        <v>0.15258759967340141</v>
      </c>
    </row>
    <row r="39" spans="1:22" x14ac:dyDescent="0.25">
      <c r="A39" s="35"/>
      <c r="B39" s="38"/>
      <c r="C39" s="38"/>
      <c r="D39" s="38"/>
      <c r="E39" s="28"/>
      <c r="F39" s="29"/>
      <c r="G39" s="38"/>
      <c r="H39" s="38"/>
      <c r="I39" s="38"/>
      <c r="J39" s="28"/>
      <c r="K39" s="29"/>
    </row>
    <row r="40" spans="1:22" x14ac:dyDescent="0.25">
      <c r="A40" s="56" t="s">
        <v>35</v>
      </c>
      <c r="B40" s="27">
        <v>6838.9660000000003</v>
      </c>
      <c r="C40" s="27">
        <v>8999.1980000000003</v>
      </c>
      <c r="D40" s="27">
        <v>10044.334999999999</v>
      </c>
      <c r="E40" s="28">
        <v>0.31587114192408627</v>
      </c>
      <c r="F40" s="29">
        <v>0.11613668240214281</v>
      </c>
      <c r="G40" s="27">
        <v>8739.7540000000008</v>
      </c>
      <c r="H40" s="27">
        <v>11553.123</v>
      </c>
      <c r="I40" s="27">
        <v>12402.871000000001</v>
      </c>
      <c r="J40" s="28">
        <v>0.32190482706950307</v>
      </c>
      <c r="K40" s="29">
        <v>7.3551367885549279E-2</v>
      </c>
      <c r="M40" s="111"/>
      <c r="N40" s="111"/>
      <c r="O40" s="111"/>
      <c r="P40" s="111"/>
      <c r="Q40" s="111"/>
      <c r="R40" s="111"/>
      <c r="S40" s="111"/>
      <c r="T40" s="111"/>
      <c r="U40" s="111"/>
      <c r="V40" s="111"/>
    </row>
    <row r="41" spans="1:22" x14ac:dyDescent="0.25">
      <c r="A41" s="35" t="s">
        <v>27</v>
      </c>
      <c r="B41" s="38">
        <v>1690.568</v>
      </c>
      <c r="C41" s="38">
        <v>3096.4740000000002</v>
      </c>
      <c r="D41" s="38">
        <v>2969.3249999999998</v>
      </c>
      <c r="E41" s="28">
        <v>0.83161753919392778</v>
      </c>
      <c r="F41" s="29">
        <v>-4.1062511747232633E-2</v>
      </c>
      <c r="G41" s="38">
        <v>5913.2830000000004</v>
      </c>
      <c r="H41" s="38">
        <v>7703.259</v>
      </c>
      <c r="I41" s="38">
        <v>8439.7650000000012</v>
      </c>
      <c r="J41" s="28">
        <v>0.3027042676631575</v>
      </c>
      <c r="K41" s="29">
        <v>9.5609663390521016E-2</v>
      </c>
      <c r="M41" s="111"/>
      <c r="N41" s="111"/>
      <c r="O41" s="111"/>
      <c r="P41" s="111"/>
      <c r="Q41" s="111"/>
      <c r="R41" s="111"/>
      <c r="S41" s="111"/>
      <c r="T41" s="111"/>
      <c r="U41" s="111"/>
      <c r="V41" s="111"/>
    </row>
    <row r="42" spans="1:22" ht="15.75" thickBot="1" x14ac:dyDescent="0.3">
      <c r="A42" s="36" t="s">
        <v>28</v>
      </c>
      <c r="B42" s="125">
        <v>5148.3980000000001</v>
      </c>
      <c r="C42" s="125">
        <v>5902.7240000000002</v>
      </c>
      <c r="D42" s="125">
        <v>7075.01</v>
      </c>
      <c r="E42" s="126">
        <v>0.14651664459507607</v>
      </c>
      <c r="F42" s="127">
        <v>0.19860084937056177</v>
      </c>
      <c r="G42" s="125">
        <v>2826.471</v>
      </c>
      <c r="H42" s="125">
        <v>3849.864</v>
      </c>
      <c r="I42" s="125">
        <v>3963.1059999999998</v>
      </c>
      <c r="J42" s="126">
        <v>0.36207447378727742</v>
      </c>
      <c r="K42" s="127">
        <v>2.9414545552777893E-2</v>
      </c>
      <c r="M42" s="111"/>
      <c r="N42" s="111"/>
      <c r="O42" s="111"/>
      <c r="P42" s="111"/>
      <c r="Q42" s="111"/>
      <c r="R42" s="111"/>
      <c r="S42" s="111"/>
      <c r="T42" s="111"/>
      <c r="U42" s="111"/>
      <c r="V42" s="111"/>
    </row>
    <row r="43" spans="1:22" ht="15.75" thickBot="1" x14ac:dyDescent="0.3">
      <c r="A43" s="37"/>
      <c r="B43" s="38"/>
      <c r="C43" s="140"/>
      <c r="D43" s="140"/>
      <c r="E43" s="141"/>
      <c r="F43" s="28"/>
      <c r="G43" s="38"/>
      <c r="H43" s="38"/>
      <c r="I43" s="38"/>
      <c r="J43" s="39"/>
      <c r="K43" s="39"/>
    </row>
    <row r="44" spans="1:22" ht="16.5" thickBot="1" x14ac:dyDescent="0.3">
      <c r="A44" s="64"/>
      <c r="B44" s="129"/>
      <c r="C44" s="130" t="s">
        <v>69</v>
      </c>
      <c r="D44" s="130" t="s">
        <v>70</v>
      </c>
      <c r="E44" s="130" t="s">
        <v>71</v>
      </c>
      <c r="F44" s="131"/>
      <c r="G44" s="128"/>
      <c r="H44" s="128"/>
      <c r="I44" s="40"/>
      <c r="J44" s="128"/>
      <c r="K44" s="128"/>
    </row>
    <row r="45" spans="1:22" x14ac:dyDescent="0.25">
      <c r="A45" s="69" t="s">
        <v>37</v>
      </c>
      <c r="B45" s="132"/>
      <c r="C45" s="42">
        <v>-1900.7880000000005</v>
      </c>
      <c r="D45" s="42">
        <v>-2553.9249999999993</v>
      </c>
      <c r="E45" s="43">
        <v>-2358.5360000000019</v>
      </c>
      <c r="G45" s="40"/>
      <c r="H45" s="128"/>
      <c r="I45" s="128"/>
      <c r="J45" s="128"/>
      <c r="K45" s="128"/>
    </row>
    <row r="46" spans="1:22" x14ac:dyDescent="0.25">
      <c r="A46" s="35" t="s">
        <v>27</v>
      </c>
      <c r="C46" s="38">
        <v>-4222.7150000000001</v>
      </c>
      <c r="D46" s="38">
        <v>-4606.7849999999999</v>
      </c>
      <c r="E46" s="44">
        <v>-5470.4400000000014</v>
      </c>
      <c r="G46" s="59"/>
      <c r="H46" s="128"/>
      <c r="I46" s="128"/>
      <c r="J46" s="128"/>
      <c r="K46" s="128"/>
    </row>
    <row r="47" spans="1:22" x14ac:dyDescent="0.25">
      <c r="A47" s="35" t="s">
        <v>28</v>
      </c>
      <c r="C47" s="38">
        <v>2321.9270000000001</v>
      </c>
      <c r="D47" s="38">
        <v>2052.86</v>
      </c>
      <c r="E47" s="44">
        <v>3111.9040000000005</v>
      </c>
      <c r="G47" s="59"/>
      <c r="H47" s="128"/>
      <c r="I47" s="128"/>
      <c r="J47" s="128"/>
      <c r="K47" s="128"/>
    </row>
    <row r="48" spans="1:22" x14ac:dyDescent="0.25">
      <c r="A48" s="35"/>
      <c r="C48" s="38"/>
      <c r="D48" s="38"/>
      <c r="E48" s="44"/>
      <c r="G48" s="128"/>
      <c r="H48" s="128"/>
      <c r="I48" s="128"/>
      <c r="J48" s="128"/>
      <c r="K48" s="128"/>
    </row>
    <row r="49" spans="1:11" x14ac:dyDescent="0.25">
      <c r="A49" s="56" t="s">
        <v>38</v>
      </c>
      <c r="C49" s="45">
        <v>0.78251241396496973</v>
      </c>
      <c r="D49" s="45">
        <v>0.77894072451232454</v>
      </c>
      <c r="E49" s="46">
        <v>0.80983951215811234</v>
      </c>
      <c r="G49" s="128"/>
      <c r="H49" s="128"/>
      <c r="I49" s="128"/>
      <c r="J49" s="128"/>
      <c r="K49" s="128"/>
    </row>
    <row r="50" spans="1:11" x14ac:dyDescent="0.25">
      <c r="A50" s="35" t="s">
        <v>27</v>
      </c>
      <c r="C50" s="45">
        <v>0.28589330157207088</v>
      </c>
      <c r="D50" s="45">
        <v>0.40196934829790876</v>
      </c>
      <c r="E50" s="46">
        <v>0.3518255543845118</v>
      </c>
      <c r="G50" s="128"/>
      <c r="H50" s="128"/>
      <c r="I50" s="128"/>
      <c r="J50" s="128"/>
      <c r="K50" s="128"/>
    </row>
    <row r="51" spans="1:11" ht="15.75" thickBot="1" x14ac:dyDescent="0.3">
      <c r="A51" s="36" t="s">
        <v>28</v>
      </c>
      <c r="B51" s="133"/>
      <c r="C51" s="47">
        <v>1.8214933038407257</v>
      </c>
      <c r="D51" s="47">
        <v>1.5332292257596631</v>
      </c>
      <c r="E51" s="48">
        <v>1.7852184624887653</v>
      </c>
      <c r="G51" s="128"/>
      <c r="H51" s="128"/>
      <c r="I51" s="128"/>
      <c r="J51" s="128"/>
      <c r="K51" s="128"/>
    </row>
    <row r="52" spans="1:11" x14ac:dyDescent="0.25">
      <c r="A52" s="49"/>
      <c r="B52" s="45"/>
      <c r="C52" s="45"/>
      <c r="D52" s="45"/>
      <c r="K52" s="50"/>
    </row>
  </sheetData>
  <mergeCells count="4">
    <mergeCell ref="A8:J8"/>
    <mergeCell ref="A10:K10"/>
    <mergeCell ref="B12:F12"/>
    <mergeCell ref="G12:K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Ensemble</vt:lpstr>
      <vt:lpstr>GP</vt:lpstr>
      <vt:lpstr>GSA</vt:lpstr>
      <vt:lpstr>TYPE</vt:lpstr>
      <vt:lpstr>TYPE!Zone_d_impression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Benfarhat (Dir. Conjoncture)</dc:creator>
  <cp:lastModifiedBy>Elyes Asmi  (Directeur Central Conjoncture)</cp:lastModifiedBy>
  <cp:lastPrinted>2023-03-08T13:41:15Z</cp:lastPrinted>
  <dcterms:created xsi:type="dcterms:W3CDTF">2015-06-05T18:19:34Z</dcterms:created>
  <dcterms:modified xsi:type="dcterms:W3CDTF">2023-03-09T09:48:30Z</dcterms:modified>
</cp:coreProperties>
</file>